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an\Documents\M1\MOLOS-Pre Opening\"/>
    </mc:Choice>
  </mc:AlternateContent>
  <bookViews>
    <workbookView xWindow="0" yWindow="0" windowWidth="24000" windowHeight="9510" activeTab="1"/>
  </bookViews>
  <sheets>
    <sheet name="Example" sheetId="1" r:id="rId1"/>
    <sheet name="Your Company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26" i="2" l="1"/>
  <c r="F27" i="2"/>
  <c r="D28" i="2"/>
  <c r="D27" i="2"/>
  <c r="D26" i="2"/>
  <c r="C79" i="2" l="1"/>
  <c r="F79" i="2" s="1"/>
  <c r="F80" i="2" s="1"/>
  <c r="F81" i="2" s="1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C30" i="2"/>
  <c r="D77" i="2"/>
  <c r="F28" i="2"/>
  <c r="F25" i="2"/>
  <c r="F24" i="2"/>
  <c r="F23" i="2"/>
  <c r="F22" i="2"/>
  <c r="F21" i="2"/>
  <c r="F20" i="2"/>
  <c r="F19" i="2"/>
  <c r="F18" i="2"/>
  <c r="F17" i="2"/>
  <c r="F16" i="2"/>
  <c r="F15" i="2"/>
  <c r="F14" i="2"/>
  <c r="D14" i="2"/>
  <c r="F13" i="2"/>
  <c r="F12" i="2"/>
  <c r="D12" i="2"/>
  <c r="F11" i="2"/>
  <c r="C30" i="1"/>
  <c r="C85" i="1" s="1"/>
  <c r="C80" i="1"/>
  <c r="F80" i="1" s="1"/>
  <c r="F81" i="1" s="1"/>
  <c r="F82" i="1" s="1"/>
  <c r="D70" i="2"/>
  <c r="D21" i="2"/>
  <c r="D16" i="2"/>
  <c r="D19" i="2"/>
  <c r="D61" i="2"/>
  <c r="D55" i="2"/>
  <c r="D73" i="2"/>
  <c r="D59" i="2"/>
  <c r="D11" i="2"/>
  <c r="D13" i="2"/>
  <c r="D15" i="2"/>
  <c r="D17" i="2"/>
  <c r="D25" i="2"/>
  <c r="D39" i="2"/>
  <c r="D45" i="2"/>
  <c r="D51" i="2"/>
  <c r="D76" i="2"/>
  <c r="D23" i="2"/>
  <c r="D37" i="2"/>
  <c r="D43" i="2"/>
  <c r="D63" i="2"/>
  <c r="D66" i="2"/>
  <c r="D72" i="2"/>
  <c r="D74" i="2"/>
  <c r="D47" i="2"/>
  <c r="D53" i="2"/>
  <c r="D41" i="2"/>
  <c r="D49" i="2"/>
  <c r="D57" i="2"/>
  <c r="D68" i="2"/>
  <c r="D78" i="2"/>
  <c r="D18" i="2"/>
  <c r="D20" i="2"/>
  <c r="D22" i="2"/>
  <c r="D24" i="2"/>
  <c r="F30" i="2"/>
  <c r="F31" i="2"/>
  <c r="F32" i="2" s="1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5" i="2"/>
  <c r="D67" i="2"/>
  <c r="D69" i="2"/>
  <c r="D71" i="2"/>
  <c r="D75" i="2"/>
  <c r="D30" i="2"/>
  <c r="D79" i="2"/>
  <c r="D77" i="1"/>
  <c r="D44" i="1"/>
  <c r="D41" i="1"/>
  <c r="F79" i="1"/>
  <c r="D79" i="1"/>
  <c r="F78" i="1"/>
  <c r="F77" i="1"/>
  <c r="F76" i="1"/>
  <c r="F75" i="1"/>
  <c r="F74" i="1"/>
  <c r="D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D42" i="1"/>
  <c r="F41" i="1"/>
  <c r="F40" i="1"/>
  <c r="F39" i="1"/>
  <c r="D39" i="1"/>
  <c r="F38" i="1"/>
  <c r="F37" i="1"/>
  <c r="D37" i="1"/>
  <c r="F36" i="1"/>
  <c r="F30" i="1"/>
  <c r="F31" i="1"/>
  <c r="F32" i="1" s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D30" i="1" s="1"/>
  <c r="F11" i="1"/>
  <c r="D11" i="1"/>
  <c r="D36" i="1"/>
  <c r="D38" i="1"/>
  <c r="D40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43" i="1"/>
  <c r="D80" i="1" s="1"/>
  <c r="D78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6" i="1"/>
  <c r="C89" i="1" l="1"/>
  <c r="E85" i="1"/>
  <c r="C86" i="1"/>
  <c r="F85" i="1"/>
  <c r="C83" i="2"/>
  <c r="C87" i="1" l="1"/>
  <c r="F87" i="1" s="1"/>
  <c r="F86" i="1"/>
  <c r="C84" i="2"/>
  <c r="F83" i="2"/>
  <c r="E83" i="2"/>
  <c r="C85" i="2" l="1"/>
  <c r="F85" i="2" s="1"/>
  <c r="F84" i="2"/>
</calcChain>
</file>

<file path=xl/comments1.xml><?xml version="1.0" encoding="utf-8"?>
<comments xmlns="http://schemas.openxmlformats.org/spreadsheetml/2006/main">
  <authors>
    <author>Ron Sudman</author>
  </authors>
  <commentList>
    <comment ref="C49" authorId="0" shapeId="0">
      <text>
        <r>
          <rPr>
            <sz val="9"/>
            <color indexed="81"/>
            <rFont val="Tahoma"/>
            <family val="2"/>
          </rPr>
          <t xml:space="preserve">Larry $ 57000
</t>
        </r>
      </text>
    </comment>
  </commentList>
</comments>
</file>

<file path=xl/comments2.xml><?xml version="1.0" encoding="utf-8"?>
<comments xmlns="http://schemas.openxmlformats.org/spreadsheetml/2006/main">
  <authors>
    <author>Ron Sudman</author>
  </authors>
  <commentLis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 2 Staff to run company 
100 doors per staff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<sst xmlns="http://schemas.openxmlformats.org/spreadsheetml/2006/main" count="222" uniqueCount="83">
  <si>
    <t xml:space="preserve">Management One   </t>
  </si>
  <si>
    <t>Example</t>
  </si>
  <si>
    <t>Enter # of Doors</t>
  </si>
  <si>
    <t xml:space="preserve"> </t>
  </si>
  <si>
    <t>%</t>
  </si>
  <si>
    <t>ACTUAL FOR</t>
  </si>
  <si>
    <t>Per Door</t>
  </si>
  <si>
    <t>INCOME</t>
  </si>
  <si>
    <t xml:space="preserve"> Year of</t>
  </si>
  <si>
    <t>Per Year</t>
  </si>
  <si>
    <t>3 DAY NOTICE</t>
  </si>
  <si>
    <t>ACH FEES\OWNERS LOAN REIMB.</t>
  </si>
  <si>
    <t>ADMIST FEE \ STOP PYMT</t>
  </si>
  <si>
    <t>ADVERTISING FEE - OWNERS $99</t>
  </si>
  <si>
    <t xml:space="preserve">CREDIT CHECKS   </t>
  </si>
  <si>
    <t>LATE FEES</t>
  </si>
  <si>
    <t>LEASE RENEWAL FEE $100</t>
  </si>
  <si>
    <t>LEGAL FEES</t>
  </si>
  <si>
    <t>MANAGEMENT FEES</t>
  </si>
  <si>
    <t>MGT ONE BUYOUT</t>
  </si>
  <si>
    <t>MGT ONE KEYS (DAILY KEYS)</t>
  </si>
  <si>
    <t>SUPERVISOR FEES</t>
  </si>
  <si>
    <t>VIOLATION NOTICES - RESIDENTS</t>
  </si>
  <si>
    <t xml:space="preserve">  </t>
  </si>
  <si>
    <t>TOTAL INCOME</t>
  </si>
  <si>
    <t>Per Month</t>
  </si>
  <si>
    <t>Per Day</t>
  </si>
  <si>
    <t>EXPENSES</t>
  </si>
  <si>
    <t>ACH SERVICES -</t>
  </si>
  <si>
    <t>ALARM SERVICES</t>
  </si>
  <si>
    <t>BUS LICENSE</t>
  </si>
  <si>
    <t>COMM REFUNDS</t>
  </si>
  <si>
    <t>COMPANY TRAINING</t>
  </si>
  <si>
    <t>COMPUTER - HARDWARE &amp; IT SUPPORT</t>
  </si>
  <si>
    <t>CPA - ACCOUNTING</t>
  </si>
  <si>
    <t>CREDIT BUREAU FEES</t>
  </si>
  <si>
    <t>CREDIT CARDS</t>
  </si>
  <si>
    <t>ELECT BILL/EDISON</t>
  </si>
  <si>
    <t>EQUIP  REPAIR &amp; SERV CONT</t>
  </si>
  <si>
    <t>INSURANCE/ BUS/VEHICLES/OFFICE</t>
  </si>
  <si>
    <t>JANITORAL SERVICES</t>
  </si>
  <si>
    <t>LABOR COST</t>
  </si>
  <si>
    <t>LEASE APPLICATION FEES</t>
  </si>
  <si>
    <t>LEGAL</t>
  </si>
  <si>
    <t>LICENSES FEES</t>
  </si>
  <si>
    <t>MARKETING / LEAD GERNERATION / MOFC</t>
  </si>
  <si>
    <t>MEDICAL DENTAL INSURANCE</t>
  </si>
  <si>
    <t>MISC EXPENSE</t>
  </si>
  <si>
    <t>MISTAKES</t>
  </si>
  <si>
    <t>OFFICE MACHINES, C0PIERS</t>
  </si>
  <si>
    <t>OFFICE RENT</t>
  </si>
  <si>
    <t>OFFICE SUPPLIES</t>
  </si>
  <si>
    <t>OWNERS BUY OUTS</t>
  </si>
  <si>
    <t>PAYROLL SERVICES</t>
  </si>
  <si>
    <t>TRUST ACCOUNT BANK FEES</t>
  </si>
  <si>
    <t>PHONE - IP, ETC</t>
  </si>
  <si>
    <t>POSTAGE</t>
  </si>
  <si>
    <t>TAXES BUS AND CORP TAX</t>
  </si>
  <si>
    <t>TECH SERV - T1, PH AND TABLET SERV</t>
  </si>
  <si>
    <t>VEHICLES - LEASE, REPAIRS</t>
  </si>
  <si>
    <t>ADS</t>
  </si>
  <si>
    <t>WEB FEE -ANNUAL</t>
  </si>
  <si>
    <t>DUES\DONATIONS</t>
  </si>
  <si>
    <t>PMOS-BUS. SOFTWARE FEE</t>
  </si>
  <si>
    <t>REFERAL FEES</t>
  </si>
  <si>
    <t>SIGNS</t>
  </si>
  <si>
    <t>RESIDENT\S.D. RE-FUND</t>
  </si>
  <si>
    <t>LOANS TO OWNERS</t>
  </si>
  <si>
    <t>TOTAL EXPENSES</t>
  </si>
  <si>
    <t>PRE TAX - PROFIT AFTER COST/ PAC</t>
  </si>
  <si>
    <t>Total pre- tax profits</t>
  </si>
  <si>
    <t>Your Company Name</t>
  </si>
  <si>
    <t>( Only TYPE in Blue areas)</t>
  </si>
  <si>
    <t>CREDIT C.- Postage, Office Supplies, Gasoline</t>
  </si>
  <si>
    <t>ADS - MARKETING</t>
  </si>
  <si>
    <t>M1 SOFTWARE FEE</t>
  </si>
  <si>
    <t>VENDOR PENALTY - $100</t>
  </si>
  <si>
    <t>SALES-COMMISSION</t>
  </si>
  <si>
    <t>5% NETWORK MARKETING FUND</t>
  </si>
  <si>
    <t>RLL- LIABIILITY INSURANCE</t>
  </si>
  <si>
    <t>LEASE UP FEE</t>
  </si>
  <si>
    <t>MOLOS LICENSED FEES</t>
  </si>
  <si>
    <t>LICENSED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</si>
</sst>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b/>
      <sz val="10"/>
      <color indexed="9"/>
      <name val="MS Sans Serif"/>
      <family val="2"/>
    </font>
    <font>
      <b/>
      <sz val="10"/>
      <color indexed="12"/>
      <name val="MS Sans Serif"/>
      <family val="2"/>
    </font>
    <font>
      <b/>
      <sz val="8"/>
      <color indexed="10"/>
      <name val="MS Sans Serif"/>
      <family val="2"/>
    </font>
    <font>
      <sz val="10"/>
      <color indexed="14"/>
      <name val="MS Sans Serif"/>
      <family val="2"/>
    </font>
    <font>
      <sz val="10"/>
      <color indexed="17"/>
      <name val="MS Sans Serif"/>
      <family val="2"/>
    </font>
    <font>
      <b/>
      <sz val="10"/>
      <color indexed="50"/>
      <name val="MS Sans Serif"/>
      <family val="2"/>
    </font>
    <font>
      <b/>
      <sz val="11.5"/>
      <color indexed="10"/>
      <name val="MS Sans Serif"/>
      <family val="2"/>
    </font>
    <font>
      <sz val="11.5"/>
      <name val="MS Sans Serif"/>
      <family val="2"/>
    </font>
    <font>
      <sz val="8"/>
      <name val="MS Sans Serif"/>
      <family val="2"/>
    </font>
    <font>
      <b/>
      <sz val="10"/>
      <color indexed="10"/>
      <name val="MS Sans Serif"/>
      <family val="2"/>
    </font>
    <font>
      <b/>
      <sz val="8.5"/>
      <color indexed="12"/>
      <name val="MS Sans Serif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sz val="12"/>
      <name val="MS Sans Serif"/>
      <family val="2"/>
    </font>
    <font>
      <sz val="8.5"/>
      <color theme="1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.5"/>
      <color theme="1"/>
      <name val="MS Sans Serif"/>
      <family val="2"/>
    </font>
    <font>
      <b/>
      <sz val="10"/>
      <color theme="1"/>
      <name val="MS Sans Serif"/>
      <family val="2"/>
    </font>
    <font>
      <b/>
      <sz val="8"/>
      <color theme="3" tint="0.39997558519241921"/>
      <name val="MS Sans Serif"/>
      <family val="2"/>
    </font>
    <font>
      <b/>
      <sz val="10"/>
      <color rgb="FFFF000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" fontId="2" fillId="0" borderId="0" xfId="2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64" fontId="2" fillId="0" borderId="0" xfId="2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2" applyNumberFormat="1" applyFont="1"/>
    <xf numFmtId="8" fontId="2" fillId="0" borderId="0" xfId="0" applyNumberFormat="1" applyFont="1"/>
    <xf numFmtId="44" fontId="2" fillId="0" borderId="0" xfId="1" applyFont="1"/>
    <xf numFmtId="0" fontId="6" fillId="0" borderId="0" xfId="0" applyFont="1"/>
    <xf numFmtId="164" fontId="6" fillId="0" borderId="0" xfId="2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10" fillId="0" borderId="0" xfId="0" applyFont="1"/>
    <xf numFmtId="164" fontId="11" fillId="0" borderId="0" xfId="2" applyNumberFormat="1" applyFont="1"/>
    <xf numFmtId="0" fontId="12" fillId="0" borderId="0" xfId="0" applyFont="1"/>
    <xf numFmtId="8" fontId="11" fillId="0" borderId="0" xfId="0" applyNumberFormat="1" applyFont="1"/>
    <xf numFmtId="0" fontId="13" fillId="0" borderId="0" xfId="0" applyFont="1"/>
    <xf numFmtId="44" fontId="4" fillId="0" borderId="0" xfId="1" applyFont="1"/>
    <xf numFmtId="0" fontId="7" fillId="0" borderId="0" xfId="0" applyFont="1" applyAlignment="1">
      <alignment horizontal="left"/>
    </xf>
    <xf numFmtId="164" fontId="14" fillId="0" borderId="0" xfId="2" applyNumberFormat="1" applyFont="1"/>
    <xf numFmtId="8" fontId="10" fillId="0" borderId="0" xfId="0" applyNumberFormat="1" applyFont="1" applyAlignment="1">
      <alignment horizontal="right"/>
    </xf>
    <xf numFmtId="0" fontId="15" fillId="0" borderId="0" xfId="0" applyFont="1"/>
    <xf numFmtId="0" fontId="2" fillId="0" borderId="0" xfId="0" applyFont="1" applyFill="1"/>
    <xf numFmtId="0" fontId="16" fillId="0" borderId="0" xfId="0" applyFont="1"/>
    <xf numFmtId="9" fontId="2" fillId="0" borderId="0" xfId="2" applyFont="1"/>
    <xf numFmtId="164" fontId="2" fillId="0" borderId="0" xfId="2" applyNumberFormat="1" applyFont="1" applyFill="1"/>
    <xf numFmtId="0" fontId="17" fillId="0" borderId="0" xfId="0" applyFont="1"/>
    <xf numFmtId="0" fontId="2" fillId="3" borderId="0" xfId="0" applyFont="1" applyFill="1"/>
    <xf numFmtId="0" fontId="3" fillId="3" borderId="0" xfId="0" applyFont="1" applyFill="1"/>
    <xf numFmtId="0" fontId="4" fillId="5" borderId="1" xfId="0" applyFont="1" applyFill="1" applyBorder="1"/>
    <xf numFmtId="0" fontId="4" fillId="5" borderId="0" xfId="0" applyFont="1" applyFill="1"/>
    <xf numFmtId="0" fontId="16" fillId="4" borderId="0" xfId="0" quotePrefix="1" applyFont="1" applyFill="1" applyAlignment="1">
      <alignment horizontal="left"/>
    </xf>
    <xf numFmtId="0" fontId="4" fillId="4" borderId="0" xfId="0" applyFont="1" applyFill="1"/>
    <xf numFmtId="0" fontId="4" fillId="3" borderId="0" xfId="0" applyFont="1" applyFill="1" applyAlignment="1">
      <alignment horizontal="left"/>
    </xf>
    <xf numFmtId="1" fontId="18" fillId="4" borderId="0" xfId="2" applyNumberFormat="1" applyFont="1" applyFill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17" fillId="3" borderId="0" xfId="0" quotePrefix="1" applyFont="1" applyFill="1" applyAlignment="1">
      <alignment horizontal="left"/>
    </xf>
    <xf numFmtId="0" fontId="19" fillId="3" borderId="0" xfId="0" applyFont="1" applyFill="1"/>
    <xf numFmtId="9" fontId="16" fillId="0" borderId="0" xfId="2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" fontId="4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44" fontId="2" fillId="3" borderId="0" xfId="1" applyFont="1" applyFill="1" applyAlignment="1">
      <alignment horizontal="right" vertical="center"/>
    </xf>
    <xf numFmtId="44" fontId="2" fillId="0" borderId="0" xfId="1" applyFont="1" applyAlignment="1">
      <alignment horizontal="right" vertical="center"/>
    </xf>
    <xf numFmtId="44" fontId="6" fillId="0" borderId="0" xfId="1" applyFont="1" applyAlignment="1">
      <alignment horizontal="right" vertical="center"/>
    </xf>
    <xf numFmtId="8" fontId="2" fillId="3" borderId="0" xfId="0" applyNumberFormat="1" applyFont="1" applyFill="1" applyAlignment="1">
      <alignment horizontal="right" vertical="center"/>
    </xf>
    <xf numFmtId="44" fontId="11" fillId="0" borderId="0" xfId="1" applyFont="1" applyAlignment="1">
      <alignment horizontal="right" vertical="center"/>
    </xf>
    <xf numFmtId="44" fontId="4" fillId="0" borderId="0" xfId="1" applyFont="1" applyAlignment="1">
      <alignment horizontal="right" vertical="center"/>
    </xf>
    <xf numFmtId="8" fontId="10" fillId="0" borderId="0" xfId="0" applyNumberFormat="1" applyFont="1" applyAlignment="1">
      <alignment horizontal="right" vertical="center"/>
    </xf>
    <xf numFmtId="9" fontId="2" fillId="0" borderId="0" xfId="2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" fontId="2" fillId="0" borderId="0" xfId="0" applyNumberFormat="1" applyFont="1" applyAlignment="1">
      <alignment horizontal="right" vertical="center"/>
    </xf>
    <xf numFmtId="44" fontId="22" fillId="0" borderId="0" xfId="1" applyFont="1" applyAlignment="1">
      <alignment horizontal="right" vertical="center"/>
    </xf>
    <xf numFmtId="8" fontId="23" fillId="0" borderId="0" xfId="0" applyNumberFormat="1" applyFont="1" applyAlignment="1">
      <alignment horizontal="right" vertical="center"/>
    </xf>
    <xf numFmtId="0" fontId="24" fillId="0" borderId="0" xfId="0" applyFont="1"/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17" fillId="6" borderId="0" xfId="0" quotePrefix="1" applyFont="1" applyFill="1" applyAlignment="1">
      <alignment horizontal="left"/>
    </xf>
    <xf numFmtId="44" fontId="2" fillId="6" borderId="0" xfId="1" applyFont="1" applyFill="1" applyAlignment="1">
      <alignment horizontal="right" vertical="center"/>
    </xf>
    <xf numFmtId="0" fontId="19" fillId="6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left"/>
    </xf>
    <xf numFmtId="8" fontId="2" fillId="6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1" fontId="18" fillId="6" borderId="0" xfId="2" applyNumberFormat="1" applyFont="1" applyFill="1"/>
    <xf numFmtId="1" fontId="2" fillId="6" borderId="0" xfId="2" applyNumberFormat="1" applyFont="1" applyFill="1"/>
    <xf numFmtId="0" fontId="3" fillId="6" borderId="0" xfId="0" applyFont="1" applyFill="1"/>
    <xf numFmtId="1" fontId="2" fillId="3" borderId="0" xfId="2" applyNumberFormat="1" applyFont="1" applyFill="1"/>
    <xf numFmtId="1" fontId="25" fillId="0" borderId="0" xfId="2" applyNumberFormat="1" applyFont="1"/>
    <xf numFmtId="0" fontId="2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19"/>
  <sheetViews>
    <sheetView workbookViewId="0">
      <selection activeCell="G16" sqref="G16"/>
    </sheetView>
  </sheetViews>
  <sheetFormatPr defaultColWidth="9.28515625" defaultRowHeight="12.75" x14ac:dyDescent="0.2"/>
  <cols>
    <col min="1" max="1" width="35.140625" style="2" customWidth="1"/>
    <col min="2" max="2" width="2.7109375" style="6" customWidth="1"/>
    <col min="3" max="3" width="14" style="45" customWidth="1"/>
    <col min="4" max="4" width="10.5703125" style="2" customWidth="1"/>
    <col min="5" max="5" width="7" style="2" customWidth="1"/>
    <col min="6" max="6" width="16.140625" style="2" customWidth="1"/>
    <col min="7" max="7" width="9.42578125" style="2" customWidth="1"/>
    <col min="8" max="8" width="7.5703125" style="2" customWidth="1"/>
    <col min="9" max="14" width="9.28515625" style="2"/>
    <col min="15" max="16" width="10.42578125" style="2" customWidth="1"/>
    <col min="17" max="16384" width="9.28515625" style="2"/>
  </cols>
  <sheetData>
    <row r="1" spans="1:15" ht="27.75" customHeight="1" x14ac:dyDescent="0.25">
      <c r="A1" s="39" t="s">
        <v>0</v>
      </c>
      <c r="B1" s="1"/>
      <c r="F1" s="3"/>
    </row>
    <row r="2" spans="1:15" x14ac:dyDescent="0.2">
      <c r="A2" s="75" t="s">
        <v>1</v>
      </c>
      <c r="B2" s="1"/>
      <c r="F2" s="3"/>
    </row>
    <row r="3" spans="1:15" x14ac:dyDescent="0.2">
      <c r="A3" s="1"/>
      <c r="B3" s="1"/>
      <c r="F3" s="4" t="s">
        <v>2</v>
      </c>
    </row>
    <row r="4" spans="1:15" x14ac:dyDescent="0.2">
      <c r="A4" s="1"/>
      <c r="B4" s="1"/>
      <c r="F4" s="3" t="s">
        <v>3</v>
      </c>
    </row>
    <row r="5" spans="1:15" x14ac:dyDescent="0.2">
      <c r="A5" s="5" t="s">
        <v>3</v>
      </c>
      <c r="C5" s="45" t="s">
        <v>3</v>
      </c>
      <c r="D5" s="7" t="s">
        <v>4</v>
      </c>
      <c r="F5" s="33">
        <v>209</v>
      </c>
    </row>
    <row r="6" spans="1:15" x14ac:dyDescent="0.2">
      <c r="A6" s="5"/>
      <c r="D6" s="7"/>
      <c r="F6" s="3"/>
    </row>
    <row r="7" spans="1:15" x14ac:dyDescent="0.2">
      <c r="A7" s="2" t="s">
        <v>3</v>
      </c>
      <c r="C7" s="46" t="s">
        <v>5</v>
      </c>
      <c r="F7" s="4" t="s">
        <v>6</v>
      </c>
      <c r="O7" s="2" t="s">
        <v>3</v>
      </c>
    </row>
    <row r="8" spans="1:15" x14ac:dyDescent="0.2">
      <c r="A8" s="34" t="s">
        <v>7</v>
      </c>
      <c r="B8" s="9"/>
      <c r="C8" s="47" t="s">
        <v>8</v>
      </c>
      <c r="F8" s="4" t="s">
        <v>9</v>
      </c>
    </row>
    <row r="9" spans="1:15" x14ac:dyDescent="0.2">
      <c r="C9" s="48">
        <v>2012</v>
      </c>
    </row>
    <row r="11" spans="1:15" x14ac:dyDescent="0.2">
      <c r="A11" s="40" t="s">
        <v>10</v>
      </c>
      <c r="C11" s="49">
        <v>600</v>
      </c>
      <c r="D11" s="6">
        <f>C11/C30</f>
        <v>2.0297226495634116E-3</v>
      </c>
      <c r="F11" s="10">
        <f>C11/F5</f>
        <v>2.8708133971291865</v>
      </c>
    </row>
    <row r="12" spans="1:15" x14ac:dyDescent="0.2">
      <c r="A12" s="41" t="s">
        <v>11</v>
      </c>
      <c r="C12" s="49">
        <v>672.95</v>
      </c>
      <c r="D12" s="6">
        <f>C12/C30</f>
        <v>2.2765030950394967E-3</v>
      </c>
      <c r="F12" s="10">
        <f>C12/F5</f>
        <v>3.2198564593301437</v>
      </c>
    </row>
    <row r="13" spans="1:15" x14ac:dyDescent="0.2">
      <c r="A13" s="40" t="s">
        <v>12</v>
      </c>
      <c r="C13" s="49">
        <v>277</v>
      </c>
      <c r="D13" s="6">
        <f>C13/C30</f>
        <v>9.3705528988177506E-4</v>
      </c>
      <c r="F13" s="10">
        <f>C13/F5</f>
        <v>1.3253588516746411</v>
      </c>
    </row>
    <row r="14" spans="1:15" ht="13.5" customHeight="1" x14ac:dyDescent="0.2">
      <c r="A14" s="41" t="s">
        <v>13</v>
      </c>
      <c r="C14" s="49">
        <v>3685</v>
      </c>
      <c r="D14" s="6">
        <f>C14/C30</f>
        <v>1.2465879939401953E-2</v>
      </c>
      <c r="F14" s="10">
        <f>C14/F5</f>
        <v>17.631578947368421</v>
      </c>
    </row>
    <row r="15" spans="1:15" x14ac:dyDescent="0.2">
      <c r="A15" s="42" t="s">
        <v>14</v>
      </c>
      <c r="C15" s="49">
        <v>4655</v>
      </c>
      <c r="D15" s="6">
        <f>C15/C30</f>
        <v>1.5747264889529468E-2</v>
      </c>
      <c r="F15" s="10">
        <f>C15/F5</f>
        <v>22.272727272727273</v>
      </c>
    </row>
    <row r="16" spans="1:15" x14ac:dyDescent="0.2">
      <c r="A16" s="40" t="s">
        <v>15</v>
      </c>
      <c r="C16" s="49">
        <v>4944.8900000000003</v>
      </c>
      <c r="D16" s="6">
        <f>C16/C30</f>
        <v>1.6727925387666032E-2</v>
      </c>
      <c r="F16" s="10">
        <f>C16/F5</f>
        <v>23.659760765550242</v>
      </c>
    </row>
    <row r="17" spans="1:8" x14ac:dyDescent="0.2">
      <c r="A17" s="40" t="s">
        <v>16</v>
      </c>
      <c r="C17" s="49">
        <v>12730</v>
      </c>
      <c r="D17" s="6">
        <f>C17/C30</f>
        <v>4.3063948881570384E-2</v>
      </c>
      <c r="F17" s="10">
        <f>C17/F5</f>
        <v>60.909090909090907</v>
      </c>
    </row>
    <row r="18" spans="1:8" x14ac:dyDescent="0.2">
      <c r="A18" s="42" t="s">
        <v>17</v>
      </c>
      <c r="C18" s="49">
        <v>0</v>
      </c>
      <c r="D18" s="6">
        <f>C18/C30</f>
        <v>0</v>
      </c>
      <c r="F18" s="10">
        <f>C18/F5</f>
        <v>0</v>
      </c>
    </row>
    <row r="19" spans="1:8" x14ac:dyDescent="0.2">
      <c r="A19" s="42" t="s">
        <v>18</v>
      </c>
      <c r="C19" s="49">
        <v>240037.33</v>
      </c>
      <c r="D19" s="6">
        <f>C19/C30</f>
        <v>0.81201534240287832</v>
      </c>
      <c r="F19" s="10">
        <f>C19/F5</f>
        <v>1148.503971291866</v>
      </c>
    </row>
    <row r="20" spans="1:8" x14ac:dyDescent="0.2">
      <c r="A20" s="40" t="s">
        <v>19</v>
      </c>
      <c r="C20" s="49">
        <v>1370.4</v>
      </c>
      <c r="D20" s="6">
        <f>C20/C30</f>
        <v>4.6358865316028326E-3</v>
      </c>
      <c r="F20" s="10">
        <f>C20/F5</f>
        <v>6.5569377990430624</v>
      </c>
    </row>
    <row r="21" spans="1:8" x14ac:dyDescent="0.2">
      <c r="A21" s="40" t="s">
        <v>20</v>
      </c>
      <c r="C21" s="49">
        <v>0</v>
      </c>
      <c r="D21" s="6">
        <f>C21/C30</f>
        <v>0</v>
      </c>
      <c r="F21" s="10">
        <f>C21/F5</f>
        <v>0</v>
      </c>
    </row>
    <row r="22" spans="1:8" x14ac:dyDescent="0.2">
      <c r="A22" s="41" t="s">
        <v>77</v>
      </c>
      <c r="C22" s="49">
        <v>10751.82</v>
      </c>
      <c r="D22" s="6">
        <f>C22/C30</f>
        <v>3.637202096338147E-2</v>
      </c>
      <c r="F22" s="10">
        <f>C22/F5</f>
        <v>51.444114832535881</v>
      </c>
    </row>
    <row r="23" spans="1:8" x14ac:dyDescent="0.2">
      <c r="A23" s="42" t="s">
        <v>80</v>
      </c>
      <c r="C23" s="49">
        <v>15502.5</v>
      </c>
      <c r="D23" s="6">
        <f>C23/C30</f>
        <v>5.244295895809465E-2</v>
      </c>
      <c r="F23" s="10">
        <f>C22/F5</f>
        <v>51.444114832535881</v>
      </c>
    </row>
    <row r="24" spans="1:8" x14ac:dyDescent="0.2">
      <c r="A24" s="41" t="s">
        <v>21</v>
      </c>
      <c r="C24" s="49">
        <v>0</v>
      </c>
      <c r="D24" s="6">
        <f>C24/C30</f>
        <v>0</v>
      </c>
      <c r="F24" s="10">
        <f>C24/F5</f>
        <v>0</v>
      </c>
    </row>
    <row r="25" spans="1:8" x14ac:dyDescent="0.2">
      <c r="A25" s="41" t="s">
        <v>76</v>
      </c>
      <c r="C25" s="49">
        <v>0</v>
      </c>
      <c r="D25" s="6">
        <f>C25/C30</f>
        <v>0</v>
      </c>
      <c r="F25" s="10">
        <f>C25/F5</f>
        <v>0</v>
      </c>
    </row>
    <row r="26" spans="1:8" x14ac:dyDescent="0.2">
      <c r="A26" s="41" t="s">
        <v>78</v>
      </c>
      <c r="C26" s="49">
        <v>380</v>
      </c>
      <c r="D26" s="6">
        <f>C26/C30</f>
        <v>1.2854910113901607E-3</v>
      </c>
      <c r="F26" s="10">
        <f>C26/F5</f>
        <v>1.8181818181818181</v>
      </c>
    </row>
    <row r="27" spans="1:8" x14ac:dyDescent="0.2">
      <c r="A27" s="41" t="s">
        <v>79</v>
      </c>
      <c r="C27" s="49"/>
      <c r="D27" s="6"/>
      <c r="F27" s="10"/>
    </row>
    <row r="28" spans="1:8" x14ac:dyDescent="0.2">
      <c r="A28" s="40" t="s">
        <v>22</v>
      </c>
      <c r="C28" s="49"/>
      <c r="D28" s="6"/>
      <c r="F28" s="10"/>
    </row>
    <row r="29" spans="1:8" x14ac:dyDescent="0.2">
      <c r="A29" s="2" t="s">
        <v>3</v>
      </c>
      <c r="C29" s="50"/>
      <c r="D29" s="6"/>
      <c r="F29" s="10" t="s">
        <v>23</v>
      </c>
    </row>
    <row r="30" spans="1:8" x14ac:dyDescent="0.2">
      <c r="A30" s="37" t="s">
        <v>24</v>
      </c>
      <c r="B30" s="13"/>
      <c r="C30" s="51">
        <f>SUM(C11:C29)</f>
        <v>295606.89</v>
      </c>
      <c r="D30" s="13">
        <f>SUM(D11:D26)</f>
        <v>1</v>
      </c>
      <c r="F30" s="10">
        <f>C30/F5</f>
        <v>1414.3870334928231</v>
      </c>
      <c r="G30" s="2" t="s">
        <v>9</v>
      </c>
      <c r="H30" s="10" t="s">
        <v>3</v>
      </c>
    </row>
    <row r="31" spans="1:8" x14ac:dyDescent="0.2">
      <c r="C31" s="50" t="s">
        <v>3</v>
      </c>
      <c r="D31" s="6"/>
      <c r="F31" s="10">
        <f>F30/12</f>
        <v>117.86558612440193</v>
      </c>
      <c r="G31" s="14" t="s">
        <v>25</v>
      </c>
      <c r="H31" s="2" t="s">
        <v>3</v>
      </c>
    </row>
    <row r="32" spans="1:8" x14ac:dyDescent="0.2">
      <c r="A32" s="15" t="s">
        <v>3</v>
      </c>
      <c r="C32" s="50" t="s">
        <v>3</v>
      </c>
      <c r="D32" s="6"/>
      <c r="F32" s="10">
        <f>F31/30</f>
        <v>3.9288528708133978</v>
      </c>
      <c r="G32" s="16" t="s">
        <v>26</v>
      </c>
    </row>
    <row r="33" spans="1:7" x14ac:dyDescent="0.2">
      <c r="C33" s="50"/>
      <c r="D33" s="6"/>
      <c r="F33" s="10" t="s">
        <v>3</v>
      </c>
      <c r="G33" s="17" t="s">
        <v>3</v>
      </c>
    </row>
    <row r="34" spans="1:7" x14ac:dyDescent="0.2">
      <c r="A34" s="34" t="s">
        <v>27</v>
      </c>
      <c r="C34" s="50"/>
      <c r="D34" s="6"/>
      <c r="F34" s="10" t="s">
        <v>3</v>
      </c>
    </row>
    <row r="35" spans="1:7" x14ac:dyDescent="0.2">
      <c r="A35" s="40" t="s">
        <v>3</v>
      </c>
      <c r="C35" s="49" t="s">
        <v>3</v>
      </c>
      <c r="D35" s="6" t="s">
        <v>3</v>
      </c>
      <c r="F35" s="10" t="s">
        <v>3</v>
      </c>
    </row>
    <row r="36" spans="1:7" x14ac:dyDescent="0.2">
      <c r="A36" s="40" t="s">
        <v>28</v>
      </c>
      <c r="C36" s="49">
        <v>0</v>
      </c>
      <c r="D36" s="6">
        <f>C36/C30</f>
        <v>0</v>
      </c>
      <c r="F36" s="10">
        <f>C36/F5</f>
        <v>0</v>
      </c>
    </row>
    <row r="37" spans="1:7" x14ac:dyDescent="0.2">
      <c r="A37" s="40" t="s">
        <v>29</v>
      </c>
      <c r="C37" s="52">
        <v>0</v>
      </c>
      <c r="D37" s="6">
        <f>C37/C30</f>
        <v>0</v>
      </c>
      <c r="F37" s="10">
        <f>C37/F5</f>
        <v>0</v>
      </c>
    </row>
    <row r="38" spans="1:7" x14ac:dyDescent="0.2">
      <c r="A38" s="40" t="s">
        <v>30</v>
      </c>
      <c r="C38" s="52">
        <v>0</v>
      </c>
      <c r="D38" s="6">
        <f>C38/C30</f>
        <v>0</v>
      </c>
      <c r="F38" s="10">
        <f>C38/F5</f>
        <v>0</v>
      </c>
    </row>
    <row r="39" spans="1:7" x14ac:dyDescent="0.2">
      <c r="A39" s="40" t="s">
        <v>31</v>
      </c>
      <c r="C39" s="52">
        <v>0</v>
      </c>
      <c r="D39" s="6">
        <f>C39/C30</f>
        <v>0</v>
      </c>
      <c r="F39" s="10">
        <f>C39/F5</f>
        <v>0</v>
      </c>
    </row>
    <row r="40" spans="1:7" x14ac:dyDescent="0.2">
      <c r="A40" s="40" t="s">
        <v>32</v>
      </c>
      <c r="C40" s="52">
        <v>300</v>
      </c>
      <c r="D40" s="6">
        <f>C40/C30</f>
        <v>1.0148613247817058E-3</v>
      </c>
      <c r="F40" s="10">
        <f>C40/F5</f>
        <v>1.4354066985645932</v>
      </c>
    </row>
    <row r="41" spans="1:7" x14ac:dyDescent="0.2">
      <c r="A41" s="41" t="s">
        <v>33</v>
      </c>
      <c r="C41" s="52">
        <v>5727.4</v>
      </c>
      <c r="D41" s="6">
        <f>C41/C30</f>
        <v>1.9375055838515804E-2</v>
      </c>
      <c r="F41" s="10">
        <f>C41/F5</f>
        <v>27.403827751196172</v>
      </c>
    </row>
    <row r="42" spans="1:7" x14ac:dyDescent="0.2">
      <c r="A42" s="40" t="s">
        <v>34</v>
      </c>
      <c r="C42" s="52">
        <v>825</v>
      </c>
      <c r="D42" s="6">
        <f>C42/C30</f>
        <v>2.7908686431496908E-3</v>
      </c>
      <c r="F42" s="10">
        <f>C42/F5</f>
        <v>3.9473684210526314</v>
      </c>
    </row>
    <row r="43" spans="1:7" x14ac:dyDescent="0.2">
      <c r="A43" s="41" t="s">
        <v>35</v>
      </c>
      <c r="C43" s="52">
        <v>1274.4000000000001</v>
      </c>
      <c r="D43" s="6">
        <f>C43/C30</f>
        <v>4.3111309076726868E-3</v>
      </c>
      <c r="F43" s="10">
        <f>C43/F5</f>
        <v>6.0976076555023928</v>
      </c>
    </row>
    <row r="44" spans="1:7" x14ac:dyDescent="0.2">
      <c r="A44" s="40" t="s">
        <v>36</v>
      </c>
      <c r="C44" s="49">
        <v>16467.349999999999</v>
      </c>
      <c r="D44" s="6">
        <f>C44/C30</f>
        <v>5.5706922122146736E-2</v>
      </c>
      <c r="F44" s="10">
        <f>C44/F5</f>
        <v>78.791148325358847</v>
      </c>
    </row>
    <row r="45" spans="1:7" x14ac:dyDescent="0.2">
      <c r="A45" s="40" t="s">
        <v>37</v>
      </c>
      <c r="C45" s="49">
        <v>0</v>
      </c>
      <c r="D45" s="6">
        <f>C45/C30</f>
        <v>0</v>
      </c>
      <c r="F45" s="10">
        <f>C45/F5</f>
        <v>0</v>
      </c>
    </row>
    <row r="46" spans="1:7" x14ac:dyDescent="0.2">
      <c r="A46" s="40" t="s">
        <v>38</v>
      </c>
      <c r="C46" s="49">
        <v>0</v>
      </c>
      <c r="D46" s="6">
        <f>C46/C30</f>
        <v>0</v>
      </c>
      <c r="F46" s="10">
        <f>C46/F5</f>
        <v>0</v>
      </c>
    </row>
    <row r="47" spans="1:7" x14ac:dyDescent="0.2">
      <c r="A47" s="40" t="s">
        <v>39</v>
      </c>
      <c r="C47" s="49">
        <v>2017.15</v>
      </c>
      <c r="D47" s="6">
        <f>C47/C30</f>
        <v>6.8237584042780599E-3</v>
      </c>
      <c r="F47" s="10">
        <f>C47/F5</f>
        <v>9.6514354066985657</v>
      </c>
    </row>
    <row r="48" spans="1:7" x14ac:dyDescent="0.2">
      <c r="A48" s="40" t="s">
        <v>40</v>
      </c>
      <c r="C48" s="49">
        <v>0</v>
      </c>
      <c r="D48" s="6">
        <f>C48/C30</f>
        <v>0</v>
      </c>
      <c r="F48" s="10">
        <f>C48/F5</f>
        <v>0</v>
      </c>
    </row>
    <row r="49" spans="1:6" x14ac:dyDescent="0.2">
      <c r="A49" s="42" t="s">
        <v>41</v>
      </c>
      <c r="C49" s="49">
        <v>87160</v>
      </c>
      <c r="D49" s="6">
        <f>C49/C30</f>
        <v>0.2948510435599116</v>
      </c>
      <c r="F49" s="10">
        <f>C49/F5</f>
        <v>417.03349282296648</v>
      </c>
    </row>
    <row r="50" spans="1:6" x14ac:dyDescent="0.2">
      <c r="A50" s="40" t="s">
        <v>42</v>
      </c>
      <c r="C50" s="49">
        <v>0</v>
      </c>
      <c r="D50" s="6">
        <f>C50/C30</f>
        <v>0</v>
      </c>
      <c r="F50" s="10">
        <f>C50/F5</f>
        <v>0</v>
      </c>
    </row>
    <row r="51" spans="1:6" x14ac:dyDescent="0.2">
      <c r="A51" s="40" t="s">
        <v>43</v>
      </c>
      <c r="C51" s="49">
        <v>361.96</v>
      </c>
      <c r="D51" s="6">
        <f>C51/C30</f>
        <v>1.2244640170599541E-3</v>
      </c>
      <c r="F51" s="10">
        <f>C51/F5</f>
        <v>1.7318660287081338</v>
      </c>
    </row>
    <row r="52" spans="1:6" x14ac:dyDescent="0.2">
      <c r="A52" s="40" t="s">
        <v>44</v>
      </c>
      <c r="C52" s="49">
        <v>399.2</v>
      </c>
      <c r="D52" s="6">
        <f>C52/C30</f>
        <v>1.3504421361761898E-3</v>
      </c>
      <c r="F52" s="10">
        <f>C52/F5</f>
        <v>1.910047846889952</v>
      </c>
    </row>
    <row r="53" spans="1:6" x14ac:dyDescent="0.2">
      <c r="A53" s="40" t="s">
        <v>45</v>
      </c>
      <c r="C53" s="49">
        <v>1449.98</v>
      </c>
      <c r="D53" s="6">
        <f>C53/C30</f>
        <v>4.9050954123565924E-3</v>
      </c>
      <c r="E53" s="2" t="s">
        <v>3</v>
      </c>
      <c r="F53" s="10">
        <f>C53/F5</f>
        <v>6.9377033492822964</v>
      </c>
    </row>
    <row r="54" spans="1:6" x14ac:dyDescent="0.2">
      <c r="A54" s="43" t="s">
        <v>46</v>
      </c>
      <c r="C54" s="49">
        <v>0</v>
      </c>
      <c r="D54" s="6">
        <f>C54/C30</f>
        <v>0</v>
      </c>
      <c r="F54" s="10">
        <f>C54/F5</f>
        <v>0</v>
      </c>
    </row>
    <row r="55" spans="1:6" x14ac:dyDescent="0.2">
      <c r="A55" s="40" t="s">
        <v>47</v>
      </c>
      <c r="C55" s="49">
        <v>134.94999999999999</v>
      </c>
      <c r="D55" s="6">
        <f>C55/C30</f>
        <v>4.5651845259763731E-4</v>
      </c>
      <c r="F55" s="10">
        <f>C55/F5</f>
        <v>0.64569377990430621</v>
      </c>
    </row>
    <row r="56" spans="1:6" x14ac:dyDescent="0.2">
      <c r="A56" s="40" t="s">
        <v>48</v>
      </c>
      <c r="C56" s="49">
        <v>0</v>
      </c>
      <c r="D56" s="6">
        <f>C56/C30</f>
        <v>0</v>
      </c>
      <c r="F56" s="10">
        <f>C56/F5</f>
        <v>0</v>
      </c>
    </row>
    <row r="57" spans="1:6" ht="13.5" customHeight="1" x14ac:dyDescent="0.2">
      <c r="A57" s="40" t="s">
        <v>49</v>
      </c>
      <c r="C57" s="49">
        <v>572.45000000000005</v>
      </c>
      <c r="D57" s="6">
        <f>C57/C30</f>
        <v>1.9365245512376252E-3</v>
      </c>
      <c r="F57" s="10">
        <f>C57/F5</f>
        <v>2.7389952153110051</v>
      </c>
    </row>
    <row r="58" spans="1:6" x14ac:dyDescent="0.2">
      <c r="A58" s="40" t="s">
        <v>50</v>
      </c>
      <c r="C58" s="49">
        <v>5100</v>
      </c>
      <c r="D58" s="6">
        <f>C58/C30</f>
        <v>1.7252642521289E-2</v>
      </c>
      <c r="F58" s="10">
        <f>C58/F5</f>
        <v>24.401913875598087</v>
      </c>
    </row>
    <row r="59" spans="1:6" x14ac:dyDescent="0.2">
      <c r="A59" s="40" t="s">
        <v>51</v>
      </c>
      <c r="C59" s="49">
        <v>2953.82</v>
      </c>
      <c r="D59" s="6">
        <f>C59/C30</f>
        <v>9.9923922612223277E-3</v>
      </c>
      <c r="F59" s="10">
        <f>C59/F5</f>
        <v>14.133110047846891</v>
      </c>
    </row>
    <row r="60" spans="1:6" x14ac:dyDescent="0.2">
      <c r="A60" s="41" t="s">
        <v>52</v>
      </c>
      <c r="C60" s="49">
        <v>0</v>
      </c>
      <c r="D60" s="6">
        <f>C60/C30</f>
        <v>0</v>
      </c>
      <c r="F60" s="10">
        <f>C60/F5</f>
        <v>0</v>
      </c>
    </row>
    <row r="61" spans="1:6" x14ac:dyDescent="0.2">
      <c r="A61" s="40" t="s">
        <v>53</v>
      </c>
      <c r="C61" s="49">
        <v>693.72</v>
      </c>
      <c r="D61" s="6">
        <f>C61/C30</f>
        <v>2.3467653274252165E-3</v>
      </c>
      <c r="F61" s="10">
        <f>C61/F5</f>
        <v>3.3192344497607658</v>
      </c>
    </row>
    <row r="62" spans="1:6" x14ac:dyDescent="0.2">
      <c r="A62" s="40" t="s">
        <v>54</v>
      </c>
      <c r="C62" s="49">
        <v>810.36</v>
      </c>
      <c r="D62" s="6">
        <f>C62/C30</f>
        <v>2.7413434105003436E-3</v>
      </c>
      <c r="F62" s="10">
        <f>C62/F5</f>
        <v>3.8773205741626793</v>
      </c>
    </row>
    <row r="63" spans="1:6" ht="13.5" customHeight="1" x14ac:dyDescent="0.2">
      <c r="A63" s="40" t="s">
        <v>55</v>
      </c>
      <c r="C63" s="49">
        <v>3835.2</v>
      </c>
      <c r="D63" s="6">
        <f>C63/C30</f>
        <v>1.2973987176009326E-2</v>
      </c>
      <c r="F63" s="10">
        <f>C63/F5</f>
        <v>18.350239234449759</v>
      </c>
    </row>
    <row r="64" spans="1:6" ht="13.5" customHeight="1" x14ac:dyDescent="0.2">
      <c r="A64" s="40" t="s">
        <v>56</v>
      </c>
      <c r="C64" s="49">
        <v>0</v>
      </c>
      <c r="D64" s="6">
        <f>C64/C30</f>
        <v>0</v>
      </c>
      <c r="F64" s="10">
        <f>C64/F5</f>
        <v>0</v>
      </c>
    </row>
    <row r="65" spans="1:7" ht="13.5" customHeight="1" x14ac:dyDescent="0.2">
      <c r="A65" s="40" t="s">
        <v>57</v>
      </c>
      <c r="C65" s="49">
        <v>51204.97</v>
      </c>
      <c r="D65" s="6">
        <f>C65/C30</f>
        <v>0.17321981229869168</v>
      </c>
      <c r="F65" s="10">
        <f>C65/F5</f>
        <v>244.99985645933015</v>
      </c>
    </row>
    <row r="66" spans="1:7" x14ac:dyDescent="0.2">
      <c r="A66" s="41" t="s">
        <v>58</v>
      </c>
      <c r="C66" s="49">
        <v>349.95</v>
      </c>
      <c r="D66" s="6">
        <f>C66/C30</f>
        <v>1.1838357353578597E-3</v>
      </c>
      <c r="F66" s="10">
        <f>C66/F5</f>
        <v>1.6744019138755981</v>
      </c>
    </row>
    <row r="67" spans="1:7" x14ac:dyDescent="0.2">
      <c r="A67" s="40" t="s">
        <v>59</v>
      </c>
      <c r="C67" s="49">
        <v>697.59</v>
      </c>
      <c r="D67" s="6">
        <f>C67/C30</f>
        <v>2.3598570385149008E-3</v>
      </c>
      <c r="F67" s="10">
        <f>C67/F5</f>
        <v>3.337751196172249</v>
      </c>
    </row>
    <row r="68" spans="1:7" x14ac:dyDescent="0.2">
      <c r="A68" s="40" t="s">
        <v>82</v>
      </c>
      <c r="C68" s="49">
        <v>16807.259999999998</v>
      </c>
      <c r="D68" s="6">
        <f>C68/C30</f>
        <v>5.6856793831835235E-2</v>
      </c>
      <c r="F68" s="10">
        <f>C68/F5</f>
        <v>80.417511961722482</v>
      </c>
    </row>
    <row r="69" spans="1:7" x14ac:dyDescent="0.2">
      <c r="A69" s="40" t="s">
        <v>60</v>
      </c>
      <c r="C69" s="49">
        <v>4732.4799999999996</v>
      </c>
      <c r="D69" s="6">
        <f>C69/C30</f>
        <v>1.6009369741009756E-2</v>
      </c>
      <c r="F69" s="10">
        <f>C69/F5</f>
        <v>22.643444976076552</v>
      </c>
    </row>
    <row r="70" spans="1:7" x14ac:dyDescent="0.2">
      <c r="A70" s="40" t="s">
        <v>61</v>
      </c>
      <c r="C70" s="49">
        <v>349.95</v>
      </c>
      <c r="D70" s="6">
        <f>C70/C30</f>
        <v>1.1838357353578597E-3</v>
      </c>
      <c r="F70" s="10">
        <f>C70/F5</f>
        <v>1.6744019138755981</v>
      </c>
    </row>
    <row r="71" spans="1:7" x14ac:dyDescent="0.2">
      <c r="A71" s="40" t="s">
        <v>62</v>
      </c>
      <c r="C71" s="49">
        <v>1050</v>
      </c>
      <c r="D71" s="6">
        <f>C71/C30</f>
        <v>3.5520146367359704E-3</v>
      </c>
      <c r="F71" s="10">
        <f>C71/F5</f>
        <v>5.0239234449760763</v>
      </c>
    </row>
    <row r="72" spans="1:7" x14ac:dyDescent="0.2">
      <c r="A72" s="40" t="s">
        <v>63</v>
      </c>
      <c r="C72" s="49">
        <v>2670</v>
      </c>
      <c r="D72" s="6">
        <f>C72/C30</f>
        <v>9.0322657905571816E-3</v>
      </c>
      <c r="F72" s="10">
        <f>C72/F5</f>
        <v>12.775119617224881</v>
      </c>
    </row>
    <row r="73" spans="1:7" x14ac:dyDescent="0.2">
      <c r="A73" s="40" t="s">
        <v>64</v>
      </c>
      <c r="C73" s="49">
        <v>1975</v>
      </c>
      <c r="D73" s="6">
        <f>C73/C30</f>
        <v>6.6811703881462297E-3</v>
      </c>
      <c r="F73" s="10">
        <f>C73/F5</f>
        <v>9.4497607655502396</v>
      </c>
    </row>
    <row r="74" spans="1:7" x14ac:dyDescent="0.2">
      <c r="A74" s="41" t="s">
        <v>65</v>
      </c>
      <c r="C74" s="49">
        <v>341</v>
      </c>
      <c r="D74" s="6" t="e">
        <f>C74/C60</f>
        <v>#DIV/0!</v>
      </c>
      <c r="F74" s="10">
        <f>C74/F5</f>
        <v>1.631578947368421</v>
      </c>
    </row>
    <row r="75" spans="1:7" x14ac:dyDescent="0.2">
      <c r="A75" s="40" t="s">
        <v>66</v>
      </c>
      <c r="C75" s="49">
        <v>743.48</v>
      </c>
      <c r="D75" s="6">
        <f>C75/C30</f>
        <v>2.5150969924956756E-3</v>
      </c>
      <c r="F75" s="10">
        <f>C75/F5</f>
        <v>3.5573205741626794</v>
      </c>
    </row>
    <row r="76" spans="1:7" x14ac:dyDescent="0.2">
      <c r="A76" s="40" t="s">
        <v>67</v>
      </c>
      <c r="C76" s="49">
        <v>1691.65</v>
      </c>
      <c r="D76" s="6">
        <f>C76/C30</f>
        <v>5.7226338668899092E-3</v>
      </c>
      <c r="F76" s="10">
        <f>C76/F5</f>
        <v>8.0940191387559821</v>
      </c>
    </row>
    <row r="77" spans="1:7" x14ac:dyDescent="0.2">
      <c r="A77" s="32"/>
      <c r="C77" s="49">
        <v>0</v>
      </c>
      <c r="D77" s="6">
        <f>C77/C30</f>
        <v>0</v>
      </c>
      <c r="F77" s="10">
        <f>C77/F5</f>
        <v>0</v>
      </c>
    </row>
    <row r="78" spans="1:7" x14ac:dyDescent="0.2">
      <c r="A78" s="38"/>
      <c r="C78" s="49">
        <v>0</v>
      </c>
      <c r="D78" s="6">
        <f>C78/C30</f>
        <v>0</v>
      </c>
      <c r="F78" s="10">
        <f>C78/F5</f>
        <v>0</v>
      </c>
    </row>
    <row r="79" spans="1:7" x14ac:dyDescent="0.2">
      <c r="A79" s="32"/>
      <c r="C79" s="49">
        <v>0</v>
      </c>
      <c r="D79" s="6">
        <f>C79/C30</f>
        <v>0</v>
      </c>
      <c r="F79" s="10">
        <f>C79/F5</f>
        <v>0</v>
      </c>
    </row>
    <row r="80" spans="1:7" x14ac:dyDescent="0.2">
      <c r="A80" s="35" t="s">
        <v>68</v>
      </c>
      <c r="B80" s="13"/>
      <c r="C80" s="51">
        <f>SUM(C35:C79)</f>
        <v>212696.27000000005</v>
      </c>
      <c r="D80" s="6" t="e">
        <f>SUM(D35:D79)</f>
        <v>#DIV/0!</v>
      </c>
      <c r="F80" s="10">
        <f>C80/F5</f>
        <v>1017.6855023923447</v>
      </c>
      <c r="G80" s="2" t="s">
        <v>9</v>
      </c>
    </row>
    <row r="81" spans="1:9" x14ac:dyDescent="0.2">
      <c r="A81" s="12"/>
      <c r="B81" s="13"/>
      <c r="C81" s="50" t="s">
        <v>3</v>
      </c>
      <c r="D81" s="6"/>
      <c r="F81" s="10">
        <f>F80/12</f>
        <v>84.807125199362062</v>
      </c>
      <c r="G81" s="14" t="s">
        <v>25</v>
      </c>
    </row>
    <row r="82" spans="1:9" x14ac:dyDescent="0.2">
      <c r="A82" s="12"/>
      <c r="B82" s="13"/>
      <c r="C82" s="50"/>
      <c r="D82" s="6"/>
      <c r="F82" s="10">
        <f>F81/30</f>
        <v>2.8269041733120686</v>
      </c>
      <c r="G82" s="16" t="s">
        <v>26</v>
      </c>
    </row>
    <row r="83" spans="1:9" x14ac:dyDescent="0.2">
      <c r="A83" s="12"/>
      <c r="B83" s="13"/>
      <c r="C83" s="50"/>
      <c r="D83" s="6"/>
      <c r="F83" s="10"/>
      <c r="G83" s="16"/>
    </row>
    <row r="84" spans="1:9" x14ac:dyDescent="0.2">
      <c r="A84" s="12"/>
      <c r="B84" s="13"/>
      <c r="C84" s="50"/>
      <c r="D84" s="18" t="s">
        <v>3</v>
      </c>
      <c r="E84" s="19"/>
      <c r="F84" s="20" t="s">
        <v>3</v>
      </c>
      <c r="G84" s="14" t="s">
        <v>3</v>
      </c>
      <c r="H84" s="14"/>
      <c r="I84" s="21"/>
    </row>
    <row r="85" spans="1:9" x14ac:dyDescent="0.2">
      <c r="A85" s="36" t="s">
        <v>69</v>
      </c>
      <c r="C85" s="53">
        <f>C30-C80</f>
        <v>82910.619999999966</v>
      </c>
      <c r="D85" s="2" t="s">
        <v>9</v>
      </c>
      <c r="E85" s="44">
        <f>C85/C30</f>
        <v>0.28047593883890853</v>
      </c>
      <c r="F85" s="22">
        <f>C85/F5</f>
        <v>396.70153110047829</v>
      </c>
      <c r="G85" s="2" t="s">
        <v>9</v>
      </c>
    </row>
    <row r="86" spans="1:9" x14ac:dyDescent="0.2">
      <c r="A86" s="23" t="s">
        <v>3</v>
      </c>
      <c r="B86" s="24"/>
      <c r="C86" s="54">
        <f>C85/12</f>
        <v>6909.2183333333305</v>
      </c>
      <c r="D86" s="14" t="s">
        <v>25</v>
      </c>
      <c r="E86" s="25" t="s">
        <v>3</v>
      </c>
      <c r="F86" s="22">
        <f>C86/F5</f>
        <v>33.05846092503986</v>
      </c>
      <c r="G86" s="14" t="s">
        <v>25</v>
      </c>
    </row>
    <row r="87" spans="1:9" x14ac:dyDescent="0.2">
      <c r="A87" s="26" t="s">
        <v>3</v>
      </c>
      <c r="B87" s="24"/>
      <c r="C87" s="55">
        <f>C86/30</f>
        <v>230.30727777777767</v>
      </c>
      <c r="D87" s="16" t="s">
        <v>26</v>
      </c>
      <c r="F87" s="22">
        <f>C87/F5</f>
        <v>1.1019486975013286</v>
      </c>
      <c r="G87" s="16" t="s">
        <v>26</v>
      </c>
    </row>
    <row r="88" spans="1:9" x14ac:dyDescent="0.2">
      <c r="B88" s="24"/>
    </row>
    <row r="89" spans="1:9" x14ac:dyDescent="0.2">
      <c r="A89" s="27" t="s">
        <v>70</v>
      </c>
      <c r="C89" s="50">
        <f>C65+C85</f>
        <v>134115.58999999997</v>
      </c>
    </row>
    <row r="90" spans="1:9" x14ac:dyDescent="0.2">
      <c r="A90" s="27"/>
      <c r="B90" s="11"/>
      <c r="C90" s="50">
        <v>57000</v>
      </c>
    </row>
    <row r="91" spans="1:9" x14ac:dyDescent="0.2">
      <c r="A91" s="28"/>
      <c r="B91" s="11"/>
      <c r="C91" s="50">
        <v>191115</v>
      </c>
    </row>
    <row r="92" spans="1:9" x14ac:dyDescent="0.2">
      <c r="B92" s="11"/>
      <c r="C92" s="56"/>
    </row>
    <row r="93" spans="1:9" x14ac:dyDescent="0.2">
      <c r="B93" s="29"/>
      <c r="D93" s="27"/>
      <c r="E93" s="27"/>
    </row>
    <row r="94" spans="1:9" x14ac:dyDescent="0.2">
      <c r="C94" s="57"/>
      <c r="D94" s="27"/>
      <c r="E94" s="27"/>
    </row>
    <row r="95" spans="1:9" x14ac:dyDescent="0.2">
      <c r="B95" s="30"/>
      <c r="C95" s="57"/>
      <c r="D95" s="27"/>
      <c r="E95" s="27"/>
    </row>
    <row r="96" spans="1:9" x14ac:dyDescent="0.2">
      <c r="B96" s="30"/>
      <c r="C96" s="57"/>
      <c r="D96" s="27"/>
      <c r="E96" s="27"/>
    </row>
    <row r="97" spans="1:5" x14ac:dyDescent="0.2">
      <c r="B97" s="30"/>
      <c r="C97" s="57"/>
      <c r="D97" s="27"/>
      <c r="E97" s="27"/>
    </row>
    <row r="98" spans="1:5" x14ac:dyDescent="0.2">
      <c r="B98" s="30"/>
      <c r="C98" s="57"/>
    </row>
    <row r="99" spans="1:5" x14ac:dyDescent="0.2">
      <c r="B99" s="30"/>
    </row>
    <row r="100" spans="1:5" x14ac:dyDescent="0.2">
      <c r="A100" s="31"/>
      <c r="C100" s="58"/>
    </row>
    <row r="101" spans="1:5" x14ac:dyDescent="0.2">
      <c r="C101" s="50"/>
    </row>
    <row r="102" spans="1:5" x14ac:dyDescent="0.2">
      <c r="C102" s="50"/>
    </row>
    <row r="103" spans="1:5" x14ac:dyDescent="0.2">
      <c r="C103" s="50"/>
    </row>
    <row r="104" spans="1:5" x14ac:dyDescent="0.2">
      <c r="C104" s="50"/>
    </row>
    <row r="105" spans="1:5" x14ac:dyDescent="0.2">
      <c r="C105" s="50"/>
    </row>
    <row r="106" spans="1:5" x14ac:dyDescent="0.2">
      <c r="C106" s="50"/>
    </row>
    <row r="107" spans="1:5" x14ac:dyDescent="0.2">
      <c r="C107" s="50"/>
    </row>
    <row r="108" spans="1:5" x14ac:dyDescent="0.2">
      <c r="C108" s="50"/>
    </row>
    <row r="109" spans="1:5" x14ac:dyDescent="0.2">
      <c r="C109" s="50"/>
    </row>
    <row r="110" spans="1:5" x14ac:dyDescent="0.2">
      <c r="C110" s="50"/>
    </row>
    <row r="111" spans="1:5" x14ac:dyDescent="0.2">
      <c r="C111" s="50"/>
    </row>
    <row r="112" spans="1:5" x14ac:dyDescent="0.2">
      <c r="C112" s="50"/>
    </row>
    <row r="113" spans="2:5" x14ac:dyDescent="0.2">
      <c r="C113" s="50"/>
    </row>
    <row r="114" spans="2:5" x14ac:dyDescent="0.2">
      <c r="C114" s="50"/>
    </row>
    <row r="115" spans="2:5" x14ac:dyDescent="0.2">
      <c r="C115" s="50"/>
    </row>
    <row r="116" spans="2:5" x14ac:dyDescent="0.2">
      <c r="C116" s="50"/>
    </row>
    <row r="117" spans="2:5" x14ac:dyDescent="0.2">
      <c r="C117" s="50"/>
      <c r="D117" s="11"/>
      <c r="E117" s="11"/>
    </row>
    <row r="118" spans="2:5" x14ac:dyDescent="0.2">
      <c r="C118" s="50"/>
    </row>
    <row r="119" spans="2:5" x14ac:dyDescent="0.2">
      <c r="B119" s="11"/>
    </row>
  </sheetData>
  <pageMargins left="0.7" right="0.7" top="0.75" bottom="0.75" header="0.3" footer="0.3"/>
  <pageSetup scale="9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114"/>
  <sheetViews>
    <sheetView tabSelected="1" topLeftCell="A64" workbookViewId="0">
      <selection activeCell="F27" sqref="F27"/>
    </sheetView>
  </sheetViews>
  <sheetFormatPr defaultColWidth="9.28515625" defaultRowHeight="12.75" x14ac:dyDescent="0.2"/>
  <cols>
    <col min="1" max="1" width="35.140625" style="2" customWidth="1"/>
    <col min="2" max="2" width="2.7109375" style="6" customWidth="1"/>
    <col min="3" max="3" width="14" style="45" customWidth="1"/>
    <col min="4" max="4" width="10.5703125" style="2" customWidth="1"/>
    <col min="5" max="5" width="7" style="2" customWidth="1"/>
    <col min="6" max="6" width="16.140625" style="2" customWidth="1"/>
    <col min="7" max="7" width="9.42578125" style="2" customWidth="1"/>
    <col min="8" max="8" width="7.5703125" style="2" customWidth="1"/>
    <col min="9" max="14" width="9.28515625" style="2"/>
    <col min="15" max="16" width="10.42578125" style="2" customWidth="1"/>
    <col min="17" max="16384" width="9.28515625" style="2"/>
  </cols>
  <sheetData>
    <row r="1" spans="1:15" ht="15.75" x14ac:dyDescent="0.25">
      <c r="A1" s="71" t="s">
        <v>71</v>
      </c>
      <c r="B1" s="72"/>
      <c r="F1" s="3"/>
    </row>
    <row r="2" spans="1:15" x14ac:dyDescent="0.2">
      <c r="A2" s="74" t="s">
        <v>72</v>
      </c>
      <c r="B2" s="1"/>
      <c r="F2" s="3"/>
    </row>
    <row r="3" spans="1:15" x14ac:dyDescent="0.2">
      <c r="A3" s="1"/>
      <c r="B3" s="1"/>
      <c r="F3" s="4" t="s">
        <v>2</v>
      </c>
    </row>
    <row r="4" spans="1:15" x14ac:dyDescent="0.2">
      <c r="A4" s="1"/>
      <c r="B4" s="1"/>
      <c r="F4" s="3" t="s">
        <v>3</v>
      </c>
    </row>
    <row r="5" spans="1:15" x14ac:dyDescent="0.2">
      <c r="A5" s="5" t="s">
        <v>3</v>
      </c>
      <c r="C5" s="45" t="s">
        <v>3</v>
      </c>
      <c r="D5" s="8" t="s">
        <v>4</v>
      </c>
      <c r="F5" s="73">
        <v>0</v>
      </c>
    </row>
    <row r="6" spans="1:15" x14ac:dyDescent="0.2">
      <c r="A6" s="5"/>
      <c r="D6" s="7"/>
      <c r="F6" s="3"/>
    </row>
    <row r="7" spans="1:15" x14ac:dyDescent="0.2">
      <c r="A7" s="2" t="s">
        <v>3</v>
      </c>
      <c r="C7" s="46" t="s">
        <v>5</v>
      </c>
      <c r="F7" s="4" t="s">
        <v>6</v>
      </c>
      <c r="O7" s="2" t="s">
        <v>3</v>
      </c>
    </row>
    <row r="8" spans="1:15" x14ac:dyDescent="0.2">
      <c r="A8" s="34" t="s">
        <v>7</v>
      </c>
      <c r="B8" s="9"/>
      <c r="C8" s="47" t="s">
        <v>8</v>
      </c>
      <c r="F8" s="4" t="s">
        <v>9</v>
      </c>
    </row>
    <row r="9" spans="1:15" x14ac:dyDescent="0.2">
      <c r="C9" s="70" t="s">
        <v>3</v>
      </c>
    </row>
    <row r="11" spans="1:15" x14ac:dyDescent="0.2">
      <c r="A11" s="62" t="s">
        <v>10</v>
      </c>
      <c r="C11" s="65"/>
      <c r="D11" s="6" t="e">
        <f>C11/C30</f>
        <v>#DIV/0!</v>
      </c>
      <c r="F11" s="10" t="e">
        <f>C11/F5</f>
        <v>#DIV/0!</v>
      </c>
    </row>
    <row r="12" spans="1:15" x14ac:dyDescent="0.2">
      <c r="A12" s="63" t="s">
        <v>11</v>
      </c>
      <c r="C12" s="65"/>
      <c r="D12" s="6" t="e">
        <f>C12/C30</f>
        <v>#DIV/0!</v>
      </c>
      <c r="F12" s="10" t="e">
        <f>C12/F5</f>
        <v>#DIV/0!</v>
      </c>
    </row>
    <row r="13" spans="1:15" x14ac:dyDescent="0.2">
      <c r="A13" s="62" t="s">
        <v>12</v>
      </c>
      <c r="C13" s="65"/>
      <c r="D13" s="6" t="e">
        <f>C13/C30</f>
        <v>#DIV/0!</v>
      </c>
      <c r="F13" s="10" t="e">
        <f>C13/F5</f>
        <v>#DIV/0!</v>
      </c>
    </row>
    <row r="14" spans="1:15" x14ac:dyDescent="0.2">
      <c r="A14" s="63" t="s">
        <v>13</v>
      </c>
      <c r="C14" s="65"/>
      <c r="D14" s="6" t="e">
        <f>C14/C30</f>
        <v>#DIV/0!</v>
      </c>
      <c r="F14" s="10" t="e">
        <f>C14/F5</f>
        <v>#DIV/0!</v>
      </c>
    </row>
    <row r="15" spans="1:15" x14ac:dyDescent="0.2">
      <c r="A15" s="64" t="s">
        <v>14</v>
      </c>
      <c r="C15" s="65"/>
      <c r="D15" s="6" t="e">
        <f>C15/C30</f>
        <v>#DIV/0!</v>
      </c>
      <c r="F15" s="10" t="e">
        <f>C15/F5</f>
        <v>#DIV/0!</v>
      </c>
    </row>
    <row r="16" spans="1:15" x14ac:dyDescent="0.2">
      <c r="A16" s="62" t="s">
        <v>15</v>
      </c>
      <c r="C16" s="65"/>
      <c r="D16" s="6" t="e">
        <f>C16/C30</f>
        <v>#DIV/0!</v>
      </c>
      <c r="F16" s="10" t="e">
        <f>C16/F5</f>
        <v>#DIV/0!</v>
      </c>
    </row>
    <row r="17" spans="1:8" x14ac:dyDescent="0.2">
      <c r="A17" s="62" t="s">
        <v>16</v>
      </c>
      <c r="C17" s="65"/>
      <c r="D17" s="6" t="e">
        <f>C17/C30</f>
        <v>#DIV/0!</v>
      </c>
      <c r="F17" s="10" t="e">
        <f>C17/F5</f>
        <v>#DIV/0!</v>
      </c>
    </row>
    <row r="18" spans="1:8" x14ac:dyDescent="0.2">
      <c r="A18" s="64" t="s">
        <v>17</v>
      </c>
      <c r="C18" s="65"/>
      <c r="D18" s="6" t="e">
        <f>C18/C30</f>
        <v>#DIV/0!</v>
      </c>
      <c r="F18" s="10" t="e">
        <f>C18/F5</f>
        <v>#DIV/0!</v>
      </c>
    </row>
    <row r="19" spans="1:8" x14ac:dyDescent="0.2">
      <c r="A19" s="64" t="s">
        <v>18</v>
      </c>
      <c r="C19" s="65"/>
      <c r="D19" s="6" t="e">
        <f>C19/C30</f>
        <v>#DIV/0!</v>
      </c>
      <c r="F19" s="10" t="e">
        <f>C19/F5</f>
        <v>#DIV/0!</v>
      </c>
    </row>
    <row r="20" spans="1:8" x14ac:dyDescent="0.2">
      <c r="A20" s="62" t="s">
        <v>19</v>
      </c>
      <c r="C20" s="65"/>
      <c r="D20" s="6" t="e">
        <f>C20/C30</f>
        <v>#DIV/0!</v>
      </c>
      <c r="F20" s="10" t="e">
        <f>C20/F5</f>
        <v>#DIV/0!</v>
      </c>
    </row>
    <row r="21" spans="1:8" x14ac:dyDescent="0.2">
      <c r="A21" s="62" t="s">
        <v>20</v>
      </c>
      <c r="C21" s="65"/>
      <c r="D21" s="6" t="e">
        <f>C21/C30</f>
        <v>#DIV/0!</v>
      </c>
      <c r="F21" s="10" t="e">
        <f>C21/F5</f>
        <v>#DIV/0!</v>
      </c>
    </row>
    <row r="22" spans="1:8" x14ac:dyDescent="0.2">
      <c r="A22" s="63" t="s">
        <v>77</v>
      </c>
      <c r="C22" s="65"/>
      <c r="D22" s="6" t="e">
        <f>C22/C30</f>
        <v>#DIV/0!</v>
      </c>
      <c r="F22" s="10" t="e">
        <f>C22/F5</f>
        <v>#DIV/0!</v>
      </c>
    </row>
    <row r="23" spans="1:8" x14ac:dyDescent="0.2">
      <c r="A23" s="64" t="s">
        <v>80</v>
      </c>
      <c r="C23" s="65"/>
      <c r="D23" s="6" t="e">
        <f>C23/C30</f>
        <v>#DIV/0!</v>
      </c>
      <c r="F23" s="10" t="e">
        <f>C22/F5</f>
        <v>#DIV/0!</v>
      </c>
    </row>
    <row r="24" spans="1:8" x14ac:dyDescent="0.2">
      <c r="A24" s="63" t="s">
        <v>21</v>
      </c>
      <c r="C24" s="65"/>
      <c r="D24" s="6" t="e">
        <f>C24/C30</f>
        <v>#DIV/0!</v>
      </c>
      <c r="F24" s="10" t="e">
        <f>C24/F5</f>
        <v>#DIV/0!</v>
      </c>
    </row>
    <row r="25" spans="1:8" x14ac:dyDescent="0.2">
      <c r="A25" s="63" t="s">
        <v>76</v>
      </c>
      <c r="C25" s="65"/>
      <c r="D25" s="6" t="e">
        <f>C25/C30</f>
        <v>#DIV/0!</v>
      </c>
      <c r="F25" s="10" t="e">
        <f>C25/F5</f>
        <v>#DIV/0!</v>
      </c>
    </row>
    <row r="26" spans="1:8" x14ac:dyDescent="0.2">
      <c r="A26" s="63" t="s">
        <v>78</v>
      </c>
      <c r="C26" s="65"/>
      <c r="D26" s="6" t="e">
        <f>C26/C30</f>
        <v>#DIV/0!</v>
      </c>
      <c r="F26" s="76" t="e">
        <f>C26/F5</f>
        <v>#DIV/0!</v>
      </c>
    </row>
    <row r="27" spans="1:8" x14ac:dyDescent="0.2">
      <c r="A27" s="63" t="s">
        <v>79</v>
      </c>
      <c r="C27" s="65"/>
      <c r="D27" s="6" t="e">
        <f>C27/C30</f>
        <v>#DIV/0!</v>
      </c>
      <c r="F27" s="76" t="e">
        <f>C27/F5</f>
        <v>#DIV/0!</v>
      </c>
    </row>
    <row r="28" spans="1:8" x14ac:dyDescent="0.2">
      <c r="A28" s="62" t="s">
        <v>22</v>
      </c>
      <c r="C28" s="65"/>
      <c r="D28" s="6" t="e">
        <f>C28/C30</f>
        <v>#DIV/0!</v>
      </c>
      <c r="F28" s="10" t="e">
        <f>C28/F5</f>
        <v>#DIV/0!</v>
      </c>
    </row>
    <row r="29" spans="1:8" x14ac:dyDescent="0.2">
      <c r="A29" s="2" t="s">
        <v>3</v>
      </c>
      <c r="C29" s="50"/>
      <c r="D29" s="6"/>
      <c r="F29" s="10" t="s">
        <v>23</v>
      </c>
    </row>
    <row r="30" spans="1:8" x14ac:dyDescent="0.2">
      <c r="A30" s="37" t="s">
        <v>24</v>
      </c>
      <c r="B30" s="13"/>
      <c r="C30" s="51">
        <f>SUM(C11:C29)</f>
        <v>0</v>
      </c>
      <c r="D30" s="13" t="e">
        <f>SUM(D11:D28)</f>
        <v>#DIV/0!</v>
      </c>
      <c r="F30" s="10" t="e">
        <f>C30/F5</f>
        <v>#DIV/0!</v>
      </c>
      <c r="G30" s="2" t="s">
        <v>9</v>
      </c>
      <c r="H30" s="10" t="s">
        <v>3</v>
      </c>
    </row>
    <row r="31" spans="1:8" x14ac:dyDescent="0.2">
      <c r="C31" s="50" t="s">
        <v>3</v>
      </c>
      <c r="D31" s="6"/>
      <c r="F31" s="10" t="e">
        <f>F30/12</f>
        <v>#DIV/0!</v>
      </c>
      <c r="G31" s="61" t="s">
        <v>25</v>
      </c>
      <c r="H31" s="2" t="s">
        <v>3</v>
      </c>
    </row>
    <row r="32" spans="1:8" x14ac:dyDescent="0.2">
      <c r="A32" s="15" t="s">
        <v>3</v>
      </c>
      <c r="C32" s="50" t="s">
        <v>3</v>
      </c>
      <c r="D32" s="6"/>
      <c r="F32" s="10" t="e">
        <f>F31/30</f>
        <v>#DIV/0!</v>
      </c>
      <c r="G32" s="16" t="s">
        <v>26</v>
      </c>
    </row>
    <row r="33" spans="1:7" x14ac:dyDescent="0.2">
      <c r="C33" s="50"/>
      <c r="D33" s="6"/>
      <c r="F33" s="10" t="s">
        <v>3</v>
      </c>
      <c r="G33" s="17" t="s">
        <v>3</v>
      </c>
    </row>
    <row r="34" spans="1:7" x14ac:dyDescent="0.2">
      <c r="A34" s="34" t="s">
        <v>27</v>
      </c>
      <c r="C34" s="50"/>
      <c r="D34" s="6"/>
      <c r="F34" s="10" t="s">
        <v>3</v>
      </c>
    </row>
    <row r="35" spans="1:7" x14ac:dyDescent="0.2">
      <c r="A35" s="62" t="s">
        <v>3</v>
      </c>
      <c r="C35" s="65"/>
      <c r="D35" s="6" t="s">
        <v>3</v>
      </c>
      <c r="F35" s="10" t="s">
        <v>3</v>
      </c>
    </row>
    <row r="36" spans="1:7" x14ac:dyDescent="0.2">
      <c r="A36" s="62" t="s">
        <v>28</v>
      </c>
      <c r="C36" s="65"/>
      <c r="D36" s="6" t="e">
        <f>C36/C30</f>
        <v>#DIV/0!</v>
      </c>
      <c r="F36" s="10" t="e">
        <f>C36/F5</f>
        <v>#DIV/0!</v>
      </c>
    </row>
    <row r="37" spans="1:7" x14ac:dyDescent="0.2">
      <c r="A37" s="62" t="s">
        <v>29</v>
      </c>
      <c r="C37" s="69"/>
      <c r="D37" s="6" t="e">
        <f>C37/C30</f>
        <v>#DIV/0!</v>
      </c>
      <c r="F37" s="10" t="e">
        <f>C37/F5</f>
        <v>#DIV/0!</v>
      </c>
    </row>
    <row r="38" spans="1:7" x14ac:dyDescent="0.2">
      <c r="A38" s="62" t="s">
        <v>30</v>
      </c>
      <c r="C38" s="69"/>
      <c r="D38" s="6" t="e">
        <f>C38/C30</f>
        <v>#DIV/0!</v>
      </c>
      <c r="F38" s="10" t="e">
        <f>C38/F5</f>
        <v>#DIV/0!</v>
      </c>
    </row>
    <row r="39" spans="1:7" x14ac:dyDescent="0.2">
      <c r="A39" s="62" t="s">
        <v>31</v>
      </c>
      <c r="C39" s="69"/>
      <c r="D39" s="6" t="e">
        <f>C39/C30</f>
        <v>#DIV/0!</v>
      </c>
      <c r="F39" s="10" t="e">
        <f>C39/F5</f>
        <v>#DIV/0!</v>
      </c>
    </row>
    <row r="40" spans="1:7" x14ac:dyDescent="0.2">
      <c r="A40" s="62" t="s">
        <v>32</v>
      </c>
      <c r="C40" s="69"/>
      <c r="D40" s="6" t="e">
        <f>C40/C30</f>
        <v>#DIV/0!</v>
      </c>
      <c r="F40" s="10" t="e">
        <f>C40/F5</f>
        <v>#DIV/0!</v>
      </c>
    </row>
    <row r="41" spans="1:7" x14ac:dyDescent="0.2">
      <c r="A41" s="63" t="s">
        <v>33</v>
      </c>
      <c r="C41" s="69"/>
      <c r="D41" s="6" t="e">
        <f>C41/C30</f>
        <v>#DIV/0!</v>
      </c>
      <c r="F41" s="10" t="e">
        <f>C41/F5</f>
        <v>#DIV/0!</v>
      </c>
    </row>
    <row r="42" spans="1:7" x14ac:dyDescent="0.2">
      <c r="A42" s="62" t="s">
        <v>34</v>
      </c>
      <c r="C42" s="69"/>
      <c r="D42" s="6" t="e">
        <f>C42/C30</f>
        <v>#DIV/0!</v>
      </c>
      <c r="F42" s="10" t="e">
        <f>C42/F5</f>
        <v>#DIV/0!</v>
      </c>
    </row>
    <row r="43" spans="1:7" x14ac:dyDescent="0.2">
      <c r="A43" s="63" t="s">
        <v>35</v>
      </c>
      <c r="C43" s="69"/>
      <c r="D43" s="6" t="e">
        <f>C43/C30</f>
        <v>#DIV/0!</v>
      </c>
      <c r="F43" s="10" t="e">
        <f>C43/F5</f>
        <v>#DIV/0!</v>
      </c>
    </row>
    <row r="44" spans="1:7" x14ac:dyDescent="0.2">
      <c r="A44" s="62" t="s">
        <v>73</v>
      </c>
      <c r="C44" s="65"/>
      <c r="D44" s="6" t="e">
        <f>C44/C30</f>
        <v>#DIV/0!</v>
      </c>
      <c r="F44" s="10" t="e">
        <f>C44/F5</f>
        <v>#DIV/0!</v>
      </c>
    </row>
    <row r="45" spans="1:7" x14ac:dyDescent="0.2">
      <c r="A45" s="62" t="s">
        <v>37</v>
      </c>
      <c r="C45" s="65"/>
      <c r="D45" s="6" t="e">
        <f>C45/C30</f>
        <v>#DIV/0!</v>
      </c>
      <c r="F45" s="10" t="e">
        <f>C45/F5</f>
        <v>#DIV/0!</v>
      </c>
    </row>
    <row r="46" spans="1:7" x14ac:dyDescent="0.2">
      <c r="A46" s="62" t="s">
        <v>38</v>
      </c>
      <c r="C46" s="65"/>
      <c r="D46" s="6" t="e">
        <f>C46/C30</f>
        <v>#DIV/0!</v>
      </c>
      <c r="F46" s="10" t="e">
        <f>C46/F5</f>
        <v>#DIV/0!</v>
      </c>
    </row>
    <row r="47" spans="1:7" x14ac:dyDescent="0.2">
      <c r="A47" s="62" t="s">
        <v>39</v>
      </c>
      <c r="C47" s="65"/>
      <c r="D47" s="6" t="e">
        <f>C47/C30</f>
        <v>#DIV/0!</v>
      </c>
      <c r="F47" s="10" t="e">
        <f>C47/F5</f>
        <v>#DIV/0!</v>
      </c>
    </row>
    <row r="48" spans="1:7" x14ac:dyDescent="0.2">
      <c r="A48" s="62" t="s">
        <v>40</v>
      </c>
      <c r="C48" s="65"/>
      <c r="D48" s="6" t="e">
        <f>C48/C30</f>
        <v>#DIV/0!</v>
      </c>
      <c r="F48" s="10" t="e">
        <f>C48/F5</f>
        <v>#DIV/0!</v>
      </c>
    </row>
    <row r="49" spans="1:6" x14ac:dyDescent="0.2">
      <c r="A49" s="64" t="s">
        <v>41</v>
      </c>
      <c r="C49" s="65"/>
      <c r="D49" s="6" t="e">
        <f>C49/C30</f>
        <v>#DIV/0!</v>
      </c>
      <c r="F49" s="10" t="e">
        <f>C49/F5</f>
        <v>#DIV/0!</v>
      </c>
    </row>
    <row r="50" spans="1:6" x14ac:dyDescent="0.2">
      <c r="A50" s="62" t="s">
        <v>42</v>
      </c>
      <c r="C50" s="65"/>
      <c r="D50" s="6" t="e">
        <f>C50/C30</f>
        <v>#DIV/0!</v>
      </c>
      <c r="F50" s="10" t="e">
        <f>C50/F5</f>
        <v>#DIV/0!</v>
      </c>
    </row>
    <row r="51" spans="1:6" x14ac:dyDescent="0.2">
      <c r="A51" s="62" t="s">
        <v>43</v>
      </c>
      <c r="C51" s="65"/>
      <c r="D51" s="6" t="e">
        <f>C51/C30</f>
        <v>#DIV/0!</v>
      </c>
      <c r="F51" s="10" t="e">
        <f>C51/F5</f>
        <v>#DIV/0!</v>
      </c>
    </row>
    <row r="52" spans="1:6" x14ac:dyDescent="0.2">
      <c r="A52" s="62" t="s">
        <v>44</v>
      </c>
      <c r="C52" s="65"/>
      <c r="D52" s="6" t="e">
        <f>C52/C30</f>
        <v>#DIV/0!</v>
      </c>
      <c r="F52" s="10" t="e">
        <f>C52/F5</f>
        <v>#DIV/0!</v>
      </c>
    </row>
    <row r="53" spans="1:6" x14ac:dyDescent="0.2">
      <c r="A53" s="62" t="s">
        <v>45</v>
      </c>
      <c r="C53" s="65"/>
      <c r="D53" s="6" t="e">
        <f>C53/C30</f>
        <v>#DIV/0!</v>
      </c>
      <c r="E53" s="2" t="s">
        <v>3</v>
      </c>
      <c r="F53" s="10" t="e">
        <f>C53/F5</f>
        <v>#DIV/0!</v>
      </c>
    </row>
    <row r="54" spans="1:6" x14ac:dyDescent="0.2">
      <c r="A54" s="66" t="s">
        <v>46</v>
      </c>
      <c r="C54" s="65"/>
      <c r="D54" s="6" t="e">
        <f>C54/C30</f>
        <v>#DIV/0!</v>
      </c>
      <c r="F54" s="10" t="e">
        <f>C54/F5</f>
        <v>#DIV/0!</v>
      </c>
    </row>
    <row r="55" spans="1:6" x14ac:dyDescent="0.2">
      <c r="A55" s="62" t="s">
        <v>47</v>
      </c>
      <c r="C55" s="65"/>
      <c r="D55" s="6" t="e">
        <f>C55/C30</f>
        <v>#DIV/0!</v>
      </c>
      <c r="F55" s="10" t="e">
        <f>C55/F5</f>
        <v>#DIV/0!</v>
      </c>
    </row>
    <row r="56" spans="1:6" x14ac:dyDescent="0.2">
      <c r="A56" s="62" t="s">
        <v>48</v>
      </c>
      <c r="C56" s="65"/>
      <c r="D56" s="6" t="e">
        <f>C56/C30</f>
        <v>#DIV/0!</v>
      </c>
      <c r="F56" s="10" t="e">
        <f>C56/F5</f>
        <v>#DIV/0!</v>
      </c>
    </row>
    <row r="57" spans="1:6" x14ac:dyDescent="0.2">
      <c r="A57" s="62" t="s">
        <v>49</v>
      </c>
      <c r="C57" s="65"/>
      <c r="D57" s="6" t="e">
        <f>C57/C30</f>
        <v>#DIV/0!</v>
      </c>
      <c r="F57" s="10" t="e">
        <f>C57/F5</f>
        <v>#DIV/0!</v>
      </c>
    </row>
    <row r="58" spans="1:6" x14ac:dyDescent="0.2">
      <c r="A58" s="62" t="s">
        <v>50</v>
      </c>
      <c r="C58" s="65"/>
      <c r="D58" s="6" t="e">
        <f>C58/C30</f>
        <v>#DIV/0!</v>
      </c>
      <c r="F58" s="10" t="e">
        <f>C58/F5</f>
        <v>#DIV/0!</v>
      </c>
    </row>
    <row r="59" spans="1:6" x14ac:dyDescent="0.2">
      <c r="A59" s="62" t="s">
        <v>51</v>
      </c>
      <c r="C59" s="65"/>
      <c r="D59" s="6" t="e">
        <f>C59/C30</f>
        <v>#DIV/0!</v>
      </c>
      <c r="F59" s="10" t="e">
        <f>C59/F5</f>
        <v>#DIV/0!</v>
      </c>
    </row>
    <row r="60" spans="1:6" x14ac:dyDescent="0.2">
      <c r="A60" s="63" t="s">
        <v>52</v>
      </c>
      <c r="C60" s="65"/>
      <c r="D60" s="6" t="e">
        <f>C60/C30</f>
        <v>#DIV/0!</v>
      </c>
      <c r="F60" s="10" t="e">
        <f>C60/F5</f>
        <v>#DIV/0!</v>
      </c>
    </row>
    <row r="61" spans="1:6" x14ac:dyDescent="0.2">
      <c r="A61" s="62" t="s">
        <v>53</v>
      </c>
      <c r="C61" s="65"/>
      <c r="D61" s="6" t="e">
        <f>C61/C30</f>
        <v>#DIV/0!</v>
      </c>
      <c r="F61" s="10" t="e">
        <f>C61/F5</f>
        <v>#DIV/0!</v>
      </c>
    </row>
    <row r="62" spans="1:6" x14ac:dyDescent="0.2">
      <c r="A62" s="62" t="s">
        <v>54</v>
      </c>
      <c r="C62" s="65"/>
      <c r="D62" s="6" t="e">
        <f>C62/C30</f>
        <v>#DIV/0!</v>
      </c>
      <c r="F62" s="10" t="e">
        <f>C62/F5</f>
        <v>#DIV/0!</v>
      </c>
    </row>
    <row r="63" spans="1:6" x14ac:dyDescent="0.2">
      <c r="A63" s="62" t="s">
        <v>55</v>
      </c>
      <c r="C63" s="65"/>
      <c r="D63" s="6" t="e">
        <f>C63/C30</f>
        <v>#DIV/0!</v>
      </c>
      <c r="F63" s="10" t="e">
        <f>C63/F5</f>
        <v>#DIV/0!</v>
      </c>
    </row>
    <row r="64" spans="1:6" x14ac:dyDescent="0.2">
      <c r="A64" s="62" t="s">
        <v>56</v>
      </c>
      <c r="C64" s="65"/>
      <c r="D64" s="6" t="e">
        <f>C64/C30</f>
        <v>#DIV/0!</v>
      </c>
      <c r="F64" s="10" t="e">
        <f>C64/F5</f>
        <v>#DIV/0!</v>
      </c>
    </row>
    <row r="65" spans="1:7" x14ac:dyDescent="0.2">
      <c r="A65" s="63" t="s">
        <v>58</v>
      </c>
      <c r="C65" s="65"/>
      <c r="D65" s="6" t="e">
        <f>C65/C30</f>
        <v>#DIV/0!</v>
      </c>
      <c r="F65" s="10" t="e">
        <f>C65/F5</f>
        <v>#DIV/0!</v>
      </c>
    </row>
    <row r="66" spans="1:7" x14ac:dyDescent="0.2">
      <c r="A66" s="62" t="s">
        <v>59</v>
      </c>
      <c r="C66" s="65"/>
      <c r="D66" s="6" t="e">
        <f>C66/C30</f>
        <v>#DIV/0!</v>
      </c>
      <c r="F66" s="10" t="e">
        <f>C66/F5</f>
        <v>#DIV/0!</v>
      </c>
    </row>
    <row r="67" spans="1:7" x14ac:dyDescent="0.2">
      <c r="A67" s="62" t="s">
        <v>81</v>
      </c>
      <c r="C67" s="65"/>
      <c r="D67" s="6" t="e">
        <f>C67/C30</f>
        <v>#DIV/0!</v>
      </c>
      <c r="F67" s="10" t="e">
        <f>C67/F5</f>
        <v>#DIV/0!</v>
      </c>
    </row>
    <row r="68" spans="1:7" x14ac:dyDescent="0.2">
      <c r="A68" s="62" t="s">
        <v>74</v>
      </c>
      <c r="C68" s="65"/>
      <c r="D68" s="6" t="e">
        <f>C68/C30</f>
        <v>#DIV/0!</v>
      </c>
      <c r="F68" s="10" t="e">
        <f>C68/F5</f>
        <v>#DIV/0!</v>
      </c>
    </row>
    <row r="69" spans="1:7" x14ac:dyDescent="0.2">
      <c r="A69" s="62" t="s">
        <v>61</v>
      </c>
      <c r="C69" s="65"/>
      <c r="D69" s="6" t="e">
        <f>C69/C30</f>
        <v>#DIV/0!</v>
      </c>
      <c r="F69" s="10" t="e">
        <f>C69/F5</f>
        <v>#DIV/0!</v>
      </c>
    </row>
    <row r="70" spans="1:7" x14ac:dyDescent="0.2">
      <c r="A70" s="62" t="s">
        <v>62</v>
      </c>
      <c r="C70" s="65"/>
      <c r="D70" s="6" t="e">
        <f>C70/C30</f>
        <v>#DIV/0!</v>
      </c>
      <c r="F70" s="10" t="e">
        <f>C70/F5</f>
        <v>#DIV/0!</v>
      </c>
    </row>
    <row r="71" spans="1:7" x14ac:dyDescent="0.2">
      <c r="A71" s="62" t="s">
        <v>75</v>
      </c>
      <c r="C71" s="65"/>
      <c r="D71" s="6" t="e">
        <f>C71/C30</f>
        <v>#DIV/0!</v>
      </c>
      <c r="F71" s="10" t="e">
        <f>C71/F5</f>
        <v>#DIV/0!</v>
      </c>
    </row>
    <row r="72" spans="1:7" x14ac:dyDescent="0.2">
      <c r="A72" s="62" t="s">
        <v>64</v>
      </c>
      <c r="C72" s="65"/>
      <c r="D72" s="6" t="e">
        <f>C72/C30</f>
        <v>#DIV/0!</v>
      </c>
      <c r="F72" s="10" t="e">
        <f>C72/F5</f>
        <v>#DIV/0!</v>
      </c>
    </row>
    <row r="73" spans="1:7" x14ac:dyDescent="0.2">
      <c r="A73" s="63" t="s">
        <v>65</v>
      </c>
      <c r="C73" s="65"/>
      <c r="D73" s="6" t="e">
        <f>C73/C30</f>
        <v>#DIV/0!</v>
      </c>
      <c r="F73" s="10" t="e">
        <f>C73/F5</f>
        <v>#DIV/0!</v>
      </c>
    </row>
    <row r="74" spans="1:7" x14ac:dyDescent="0.2">
      <c r="A74" s="62" t="s">
        <v>66</v>
      </c>
      <c r="C74" s="65"/>
      <c r="D74" s="6" t="e">
        <f>C74/C30</f>
        <v>#DIV/0!</v>
      </c>
      <c r="F74" s="10" t="e">
        <f>C74/F5</f>
        <v>#DIV/0!</v>
      </c>
    </row>
    <row r="75" spans="1:7" x14ac:dyDescent="0.2">
      <c r="A75" s="62" t="s">
        <v>67</v>
      </c>
      <c r="C75" s="65"/>
      <c r="D75" s="6" t="e">
        <f>C75/C30</f>
        <v>#DIV/0!</v>
      </c>
      <c r="F75" s="10" t="e">
        <f>C75/F5</f>
        <v>#DIV/0!</v>
      </c>
    </row>
    <row r="76" spans="1:7" x14ac:dyDescent="0.2">
      <c r="A76" s="67"/>
      <c r="C76" s="65"/>
      <c r="D76" s="6" t="e">
        <f>C76/C30</f>
        <v>#DIV/0!</v>
      </c>
      <c r="F76" s="10" t="e">
        <f>C76/F5</f>
        <v>#DIV/0!</v>
      </c>
    </row>
    <row r="77" spans="1:7" x14ac:dyDescent="0.2">
      <c r="A77" s="68"/>
      <c r="C77" s="65"/>
      <c r="D77" s="6" t="e">
        <f>C77/C30</f>
        <v>#DIV/0!</v>
      </c>
      <c r="F77" s="10" t="e">
        <f>C77/F5</f>
        <v>#DIV/0!</v>
      </c>
    </row>
    <row r="78" spans="1:7" x14ac:dyDescent="0.2">
      <c r="A78" s="67"/>
      <c r="C78" s="65"/>
      <c r="D78" s="6" t="e">
        <f>C78/C30</f>
        <v>#DIV/0!</v>
      </c>
      <c r="F78" s="10" t="e">
        <f>C78/F5</f>
        <v>#DIV/0!</v>
      </c>
    </row>
    <row r="79" spans="1:7" x14ac:dyDescent="0.2">
      <c r="A79" s="35" t="s">
        <v>68</v>
      </c>
      <c r="B79" s="13"/>
      <c r="C79" s="51">
        <f>SUM(C35:C78)</f>
        <v>0</v>
      </c>
      <c r="D79" s="6" t="e">
        <f>SUM(D35:D78)</f>
        <v>#DIV/0!</v>
      </c>
      <c r="F79" s="10" t="e">
        <f>C79/F5</f>
        <v>#DIV/0!</v>
      </c>
      <c r="G79" s="2" t="s">
        <v>9</v>
      </c>
    </row>
    <row r="80" spans="1:7" x14ac:dyDescent="0.2">
      <c r="A80" s="12"/>
      <c r="B80" s="13"/>
      <c r="C80" s="50" t="s">
        <v>3</v>
      </c>
      <c r="D80" s="6"/>
      <c r="F80" s="10" t="e">
        <f>F79/12</f>
        <v>#DIV/0!</v>
      </c>
      <c r="G80" s="61" t="s">
        <v>25</v>
      </c>
    </row>
    <row r="81" spans="1:9" x14ac:dyDescent="0.2">
      <c r="A81" s="12"/>
      <c r="B81" s="13"/>
      <c r="C81" s="50"/>
      <c r="D81" s="6"/>
      <c r="F81" s="10" t="e">
        <f>F80/30</f>
        <v>#DIV/0!</v>
      </c>
      <c r="G81" s="16" t="s">
        <v>26</v>
      </c>
    </row>
    <row r="82" spans="1:9" x14ac:dyDescent="0.2">
      <c r="A82" s="12"/>
      <c r="B82" s="13"/>
      <c r="C82" s="50"/>
      <c r="D82" s="18" t="s">
        <v>3</v>
      </c>
      <c r="E82" s="19"/>
      <c r="F82" s="20" t="s">
        <v>3</v>
      </c>
      <c r="G82" s="14" t="s">
        <v>3</v>
      </c>
      <c r="H82" s="14"/>
      <c r="I82" s="21"/>
    </row>
    <row r="83" spans="1:9" x14ac:dyDescent="0.2">
      <c r="A83" s="36" t="s">
        <v>69</v>
      </c>
      <c r="C83" s="59">
        <f>C30-C79</f>
        <v>0</v>
      </c>
      <c r="D83" s="2" t="s">
        <v>9</v>
      </c>
      <c r="E83" s="44" t="e">
        <f>C83/C30</f>
        <v>#DIV/0!</v>
      </c>
      <c r="F83" s="22" t="e">
        <f>C83/F5</f>
        <v>#DIV/0!</v>
      </c>
      <c r="G83" s="2" t="s">
        <v>9</v>
      </c>
    </row>
    <row r="84" spans="1:9" x14ac:dyDescent="0.2">
      <c r="A84" s="23" t="s">
        <v>3</v>
      </c>
      <c r="B84" s="24"/>
      <c r="C84" s="54">
        <f>C83/12</f>
        <v>0</v>
      </c>
      <c r="D84" s="61" t="s">
        <v>25</v>
      </c>
      <c r="E84" s="25" t="s">
        <v>3</v>
      </c>
      <c r="F84" s="22" t="e">
        <f>C84/F5</f>
        <v>#DIV/0!</v>
      </c>
      <c r="G84" s="61" t="s">
        <v>25</v>
      </c>
    </row>
    <row r="85" spans="1:9" x14ac:dyDescent="0.2">
      <c r="A85" s="26" t="s">
        <v>3</v>
      </c>
      <c r="B85" s="24"/>
      <c r="C85" s="60">
        <f>C84/30</f>
        <v>0</v>
      </c>
      <c r="D85" s="16" t="s">
        <v>26</v>
      </c>
      <c r="F85" s="22" t="e">
        <f>C85/F5</f>
        <v>#DIV/0!</v>
      </c>
      <c r="G85" s="16" t="s">
        <v>26</v>
      </c>
    </row>
    <row r="86" spans="1:9" x14ac:dyDescent="0.2">
      <c r="B86" s="24"/>
    </row>
    <row r="87" spans="1:9" x14ac:dyDescent="0.2">
      <c r="B87" s="11"/>
      <c r="C87" s="56"/>
    </row>
    <row r="88" spans="1:9" x14ac:dyDescent="0.2">
      <c r="B88" s="29"/>
      <c r="D88" s="27"/>
      <c r="E88" s="27"/>
    </row>
    <row r="89" spans="1:9" x14ac:dyDescent="0.2">
      <c r="C89" s="57"/>
      <c r="D89" s="27"/>
      <c r="E89" s="27"/>
    </row>
    <row r="90" spans="1:9" x14ac:dyDescent="0.2">
      <c r="B90" s="30"/>
      <c r="C90" s="57"/>
      <c r="D90" s="27"/>
      <c r="E90" s="27"/>
    </row>
    <row r="91" spans="1:9" x14ac:dyDescent="0.2">
      <c r="B91" s="30"/>
      <c r="C91" s="57"/>
      <c r="D91" s="27"/>
      <c r="E91" s="27"/>
    </row>
    <row r="92" spans="1:9" x14ac:dyDescent="0.2">
      <c r="B92" s="30"/>
      <c r="C92" s="57"/>
      <c r="D92" s="27"/>
      <c r="E92" s="27"/>
    </row>
    <row r="93" spans="1:9" x14ac:dyDescent="0.2">
      <c r="B93" s="30"/>
      <c r="C93" s="57"/>
    </row>
    <row r="94" spans="1:9" x14ac:dyDescent="0.2">
      <c r="B94" s="30"/>
    </row>
    <row r="95" spans="1:9" x14ac:dyDescent="0.2">
      <c r="A95" s="31"/>
      <c r="C95" s="58"/>
    </row>
    <row r="96" spans="1:9" x14ac:dyDescent="0.2">
      <c r="C96" s="50"/>
    </row>
    <row r="97" spans="3:5" x14ac:dyDescent="0.2">
      <c r="C97" s="50"/>
    </row>
    <row r="98" spans="3:5" x14ac:dyDescent="0.2">
      <c r="C98" s="50"/>
    </row>
    <row r="99" spans="3:5" x14ac:dyDescent="0.2">
      <c r="C99" s="50"/>
    </row>
    <row r="100" spans="3:5" x14ac:dyDescent="0.2">
      <c r="C100" s="50"/>
    </row>
    <row r="101" spans="3:5" x14ac:dyDescent="0.2">
      <c r="C101" s="50"/>
    </row>
    <row r="102" spans="3:5" x14ac:dyDescent="0.2">
      <c r="C102" s="50"/>
    </row>
    <row r="103" spans="3:5" x14ac:dyDescent="0.2">
      <c r="C103" s="50"/>
    </row>
    <row r="104" spans="3:5" x14ac:dyDescent="0.2">
      <c r="C104" s="50"/>
    </row>
    <row r="105" spans="3:5" x14ac:dyDescent="0.2">
      <c r="C105" s="50"/>
    </row>
    <row r="106" spans="3:5" x14ac:dyDescent="0.2">
      <c r="C106" s="50"/>
    </row>
    <row r="107" spans="3:5" x14ac:dyDescent="0.2">
      <c r="C107" s="50"/>
    </row>
    <row r="108" spans="3:5" x14ac:dyDescent="0.2">
      <c r="C108" s="50"/>
    </row>
    <row r="109" spans="3:5" x14ac:dyDescent="0.2">
      <c r="C109" s="50"/>
    </row>
    <row r="110" spans="3:5" x14ac:dyDescent="0.2">
      <c r="C110" s="50"/>
    </row>
    <row r="111" spans="3:5" x14ac:dyDescent="0.2">
      <c r="C111" s="50"/>
    </row>
    <row r="112" spans="3:5" x14ac:dyDescent="0.2">
      <c r="C112" s="50"/>
      <c r="D112" s="11"/>
      <c r="E112" s="11"/>
    </row>
    <row r="113" spans="2:3" x14ac:dyDescent="0.2">
      <c r="C113" s="50"/>
    </row>
    <row r="114" spans="2:3" x14ac:dyDescent="0.2">
      <c r="B114" s="11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Your Company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Sudman</dc:creator>
  <cp:lastModifiedBy>Kristan Pennington</cp:lastModifiedBy>
  <cp:revision/>
  <dcterms:created xsi:type="dcterms:W3CDTF">2013-11-14T20:14:55Z</dcterms:created>
  <dcterms:modified xsi:type="dcterms:W3CDTF">2016-06-22T11:09:07Z</dcterms:modified>
</cp:coreProperties>
</file>