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hrn_000\Documents\m1\MOPMS-Pre Opening\"/>
    </mc:Choice>
  </mc:AlternateContent>
  <bookViews>
    <workbookView xWindow="0" yWindow="0" windowWidth="28800" windowHeight="12435"/>
  </bookViews>
  <sheets>
    <sheet name="Example" sheetId="1" r:id="rId1"/>
    <sheet name="Your Company" sheetId="2" r:id="rId2"/>
    <sheet name="Sheet3" sheetId="3" r:id="rId3"/>
  </sheets>
  <calcPr calcId="162912"/>
</workbook>
</file>

<file path=xl/calcChain.xml><?xml version="1.0" encoding="utf-8"?>
<calcChain xmlns="http://schemas.openxmlformats.org/spreadsheetml/2006/main">
  <c r="I43" i="2" l="1"/>
  <c r="B43" i="2"/>
  <c r="G8" i="2"/>
  <c r="L42" i="2"/>
  <c r="E42" i="2"/>
  <c r="L41" i="2"/>
  <c r="E41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I29" i="2"/>
  <c r="B29" i="2"/>
  <c r="F8" i="2"/>
  <c r="L28" i="2"/>
  <c r="E28" i="2"/>
  <c r="L27" i="2"/>
  <c r="E27" i="2"/>
  <c r="L26" i="2"/>
  <c r="E26" i="2"/>
  <c r="L25" i="2"/>
  <c r="E25" i="2"/>
  <c r="L24" i="2"/>
  <c r="E24" i="2"/>
  <c r="L23" i="2"/>
  <c r="E23" i="2"/>
  <c r="L22" i="2"/>
  <c r="E22" i="2"/>
  <c r="L21" i="2"/>
  <c r="E21" i="2"/>
  <c r="L20" i="2"/>
  <c r="E20" i="2"/>
  <c r="L19" i="2"/>
  <c r="E19" i="2"/>
  <c r="L18" i="2"/>
  <c r="E18" i="2"/>
  <c r="L17" i="2"/>
  <c r="E17" i="2"/>
  <c r="C17" i="2"/>
  <c r="C18" i="2"/>
  <c r="C19" i="2"/>
  <c r="C20" i="2"/>
  <c r="C21" i="2"/>
  <c r="C22" i="2"/>
  <c r="C23" i="2"/>
  <c r="C24" i="2"/>
  <c r="C25" i="2"/>
  <c r="C26" i="2"/>
  <c r="C27" i="2"/>
  <c r="C28" i="2"/>
  <c r="C31" i="2"/>
  <c r="C32" i="2"/>
  <c r="C33" i="2"/>
  <c r="C34" i="2"/>
  <c r="C35" i="2"/>
  <c r="C36" i="2"/>
  <c r="C37" i="2"/>
  <c r="C38" i="2"/>
  <c r="C39" i="2"/>
  <c r="C40" i="2"/>
  <c r="C41" i="2"/>
  <c r="C42" i="2"/>
  <c r="J17" i="2"/>
  <c r="B11" i="2"/>
  <c r="H8" i="2"/>
  <c r="H9" i="2"/>
  <c r="H10" i="2"/>
  <c r="I8" i="2"/>
  <c r="E43" i="2"/>
  <c r="G12" i="2"/>
  <c r="D35" i="2"/>
  <c r="E29" i="2"/>
  <c r="F12" i="2"/>
  <c r="L29" i="2"/>
  <c r="H12" i="2"/>
  <c r="L43" i="2"/>
  <c r="I12" i="2"/>
  <c r="G9" i="2"/>
  <c r="G10" i="2"/>
  <c r="J18" i="2"/>
  <c r="K17" i="2"/>
  <c r="I9" i="2"/>
  <c r="I10" i="2"/>
  <c r="D36" i="2"/>
  <c r="F36" i="2"/>
  <c r="D37" i="2"/>
  <c r="F37" i="2"/>
  <c r="D38" i="2"/>
  <c r="F38" i="2"/>
  <c r="D39" i="2"/>
  <c r="F39" i="2"/>
  <c r="D40" i="2"/>
  <c r="F40" i="2"/>
  <c r="D41" i="2"/>
  <c r="F41" i="2"/>
  <c r="D42" i="2"/>
  <c r="F42" i="2"/>
  <c r="F9" i="2"/>
  <c r="F10" i="2"/>
  <c r="D17" i="2"/>
  <c r="D18" i="2"/>
  <c r="F18" i="2"/>
  <c r="D19" i="2"/>
  <c r="F19" i="2"/>
  <c r="D20" i="2"/>
  <c r="F20" i="2"/>
  <c r="D21" i="2"/>
  <c r="F21" i="2"/>
  <c r="D22" i="2"/>
  <c r="F22" i="2"/>
  <c r="D23" i="2"/>
  <c r="F23" i="2"/>
  <c r="D24" i="2"/>
  <c r="F24" i="2"/>
  <c r="D25" i="2"/>
  <c r="F25" i="2"/>
  <c r="D26" i="2"/>
  <c r="F26" i="2"/>
  <c r="D27" i="2"/>
  <c r="F27" i="2"/>
  <c r="D28" i="2"/>
  <c r="F28" i="2"/>
  <c r="D31" i="2"/>
  <c r="D32" i="2"/>
  <c r="F32" i="2"/>
  <c r="D33" i="2"/>
  <c r="F33" i="2"/>
  <c r="D34" i="2"/>
  <c r="F34" i="2"/>
  <c r="J8" i="2"/>
  <c r="I43" i="1"/>
  <c r="I8" i="1"/>
  <c r="I9" i="1"/>
  <c r="B43" i="1"/>
  <c r="G8" i="1"/>
  <c r="L42" i="1"/>
  <c r="E42" i="1"/>
  <c r="L41" i="1"/>
  <c r="E41" i="1"/>
  <c r="L40" i="1"/>
  <c r="E40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I29" i="1"/>
  <c r="H8" i="1"/>
  <c r="B29" i="1"/>
  <c r="F8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L17" i="1"/>
  <c r="L29" i="1"/>
  <c r="H12" i="1"/>
  <c r="E18" i="1"/>
  <c r="E17" i="1"/>
  <c r="C17" i="1"/>
  <c r="C18" i="1"/>
  <c r="C19" i="1"/>
  <c r="B11" i="1"/>
  <c r="L43" i="1"/>
  <c r="I12" i="1"/>
  <c r="I10" i="1"/>
  <c r="H9" i="1"/>
  <c r="H10" i="1"/>
  <c r="J12" i="2"/>
  <c r="K18" i="2"/>
  <c r="M18" i="2"/>
  <c r="J19" i="2"/>
  <c r="J9" i="2"/>
  <c r="J10" i="2"/>
  <c r="F31" i="2"/>
  <c r="F43" i="2"/>
  <c r="D43" i="2"/>
  <c r="D29" i="2"/>
  <c r="F17" i="2"/>
  <c r="F29" i="2"/>
  <c r="M17" i="2"/>
  <c r="G9" i="1"/>
  <c r="G10" i="1"/>
  <c r="E43" i="1"/>
  <c r="G12" i="1"/>
  <c r="E29" i="1"/>
  <c r="F12" i="1"/>
  <c r="F9" i="1"/>
  <c r="F10" i="1"/>
  <c r="J8" i="1"/>
  <c r="J9" i="1"/>
  <c r="J10" i="1"/>
  <c r="C20" i="1"/>
  <c r="C21" i="1"/>
  <c r="D19" i="1"/>
  <c r="F19" i="1"/>
  <c r="D18" i="1"/>
  <c r="F18" i="1"/>
  <c r="D17" i="1"/>
  <c r="F17" i="1"/>
  <c r="G11" i="2"/>
  <c r="G14" i="2"/>
  <c r="G13" i="2"/>
  <c r="K19" i="2"/>
  <c r="J20" i="2"/>
  <c r="F13" i="2"/>
  <c r="F11" i="2"/>
  <c r="J12" i="1"/>
  <c r="D20" i="1"/>
  <c r="F20" i="1"/>
  <c r="C22" i="1"/>
  <c r="D21" i="1"/>
  <c r="F21" i="1"/>
  <c r="F14" i="2"/>
  <c r="K20" i="2"/>
  <c r="M20" i="2"/>
  <c r="J21" i="2"/>
  <c r="M19" i="2"/>
  <c r="C23" i="1"/>
  <c r="D22" i="1"/>
  <c r="F22" i="1"/>
  <c r="K21" i="2"/>
  <c r="J22" i="2"/>
  <c r="C24" i="1"/>
  <c r="D23" i="1"/>
  <c r="K22" i="2"/>
  <c r="M22" i="2"/>
  <c r="J23" i="2"/>
  <c r="M21" i="2"/>
  <c r="F23" i="1"/>
  <c r="C25" i="1"/>
  <c r="D24" i="1"/>
  <c r="F24" i="1"/>
  <c r="J24" i="2"/>
  <c r="K23" i="2"/>
  <c r="C26" i="1"/>
  <c r="D25" i="1"/>
  <c r="J25" i="2"/>
  <c r="K24" i="2"/>
  <c r="M24" i="2"/>
  <c r="M23" i="2"/>
  <c r="F25" i="1"/>
  <c r="C27" i="1"/>
  <c r="D26" i="1"/>
  <c r="F26" i="1"/>
  <c r="K25" i="2"/>
  <c r="J26" i="2"/>
  <c r="C28" i="1"/>
  <c r="D27" i="1"/>
  <c r="K26" i="2"/>
  <c r="M26" i="2"/>
  <c r="J27" i="2"/>
  <c r="M25" i="2"/>
  <c r="F27" i="1"/>
  <c r="C31" i="1"/>
  <c r="D28" i="1"/>
  <c r="F28" i="1"/>
  <c r="K27" i="2"/>
  <c r="M27" i="2"/>
  <c r="J28" i="2"/>
  <c r="D29" i="1"/>
  <c r="F11" i="1"/>
  <c r="F29" i="1"/>
  <c r="C32" i="1"/>
  <c r="D31" i="1"/>
  <c r="F31" i="1"/>
  <c r="K28" i="2"/>
  <c r="J31" i="2"/>
  <c r="F13" i="1"/>
  <c r="F14" i="1"/>
  <c r="C33" i="1"/>
  <c r="D32" i="1"/>
  <c r="F32" i="1"/>
  <c r="K31" i="2"/>
  <c r="J32" i="2"/>
  <c r="M28" i="2"/>
  <c r="M29" i="2"/>
  <c r="K29" i="2"/>
  <c r="C34" i="1"/>
  <c r="D33" i="1"/>
  <c r="F33" i="1"/>
  <c r="H11" i="2"/>
  <c r="H13" i="2"/>
  <c r="K32" i="2"/>
  <c r="M32" i="2"/>
  <c r="J33" i="2"/>
  <c r="M31" i="2"/>
  <c r="C35" i="1"/>
  <c r="D34" i="1"/>
  <c r="F34" i="1"/>
  <c r="K33" i="2"/>
  <c r="M33" i="2"/>
  <c r="J34" i="2"/>
  <c r="H14" i="2"/>
  <c r="C36" i="1"/>
  <c r="D35" i="1"/>
  <c r="J35" i="2"/>
  <c r="K34" i="2"/>
  <c r="M34" i="2"/>
  <c r="C37" i="1"/>
  <c r="D36" i="1"/>
  <c r="F36" i="1"/>
  <c r="J36" i="2"/>
  <c r="K35" i="2"/>
  <c r="M35" i="2"/>
  <c r="D37" i="1"/>
  <c r="F37" i="1"/>
  <c r="C38" i="1"/>
  <c r="J37" i="2"/>
  <c r="K36" i="2"/>
  <c r="C39" i="1"/>
  <c r="D38" i="1"/>
  <c r="M36" i="2"/>
  <c r="J38" i="2"/>
  <c r="K37" i="2"/>
  <c r="M37" i="2"/>
  <c r="F38" i="1"/>
  <c r="C40" i="1"/>
  <c r="D39" i="1"/>
  <c r="F39" i="1"/>
  <c r="J39" i="2"/>
  <c r="K38" i="2"/>
  <c r="M38" i="2"/>
  <c r="C41" i="1"/>
  <c r="D40" i="1"/>
  <c r="F40" i="1"/>
  <c r="J40" i="2"/>
  <c r="K39" i="2"/>
  <c r="M39" i="2"/>
  <c r="C42" i="1"/>
  <c r="D41" i="1"/>
  <c r="F41" i="1"/>
  <c r="J41" i="2"/>
  <c r="K40" i="2"/>
  <c r="M40" i="2"/>
  <c r="D42" i="1"/>
  <c r="J17" i="1"/>
  <c r="J42" i="2"/>
  <c r="K42" i="2"/>
  <c r="K41" i="2"/>
  <c r="M41" i="2"/>
  <c r="K17" i="1"/>
  <c r="J18" i="1"/>
  <c r="F42" i="1"/>
  <c r="F43" i="1"/>
  <c r="D43" i="1"/>
  <c r="M42" i="2"/>
  <c r="M43" i="2"/>
  <c r="K43" i="2"/>
  <c r="G11" i="1"/>
  <c r="G13" i="1"/>
  <c r="J19" i="1"/>
  <c r="K18" i="1"/>
  <c r="M18" i="1"/>
  <c r="M17" i="1"/>
  <c r="I13" i="2"/>
  <c r="J13" i="2"/>
  <c r="I11" i="2"/>
  <c r="J20" i="1"/>
  <c r="K19" i="1"/>
  <c r="G14" i="1"/>
  <c r="I14" i="2"/>
  <c r="J11" i="2"/>
  <c r="J14" i="2"/>
  <c r="M19" i="1"/>
  <c r="J21" i="1"/>
  <c r="K20" i="1"/>
  <c r="M20" i="1"/>
  <c r="J22" i="1"/>
  <c r="K21" i="1"/>
  <c r="M21" i="1"/>
  <c r="K22" i="1"/>
  <c r="M22" i="1"/>
  <c r="J23" i="1"/>
  <c r="J24" i="1"/>
  <c r="K23" i="1"/>
  <c r="M23" i="1"/>
  <c r="K24" i="1"/>
  <c r="M24" i="1"/>
  <c r="J25" i="1"/>
  <c r="J26" i="1"/>
  <c r="K25" i="1"/>
  <c r="M25" i="1"/>
  <c r="K26" i="1"/>
  <c r="M26" i="1"/>
  <c r="J27" i="1"/>
  <c r="K27" i="1"/>
  <c r="M27" i="1"/>
  <c r="J28" i="1"/>
  <c r="K28" i="1"/>
  <c r="J31" i="1"/>
  <c r="J32" i="1"/>
  <c r="K31" i="1"/>
  <c r="M28" i="1"/>
  <c r="M29" i="1"/>
  <c r="K29" i="1"/>
  <c r="H13" i="1"/>
  <c r="H11" i="1"/>
  <c r="M31" i="1"/>
  <c r="J33" i="1"/>
  <c r="K32" i="1"/>
  <c r="M32" i="1"/>
  <c r="H14" i="1"/>
  <c r="J34" i="1"/>
  <c r="K33" i="1"/>
  <c r="J35" i="1"/>
  <c r="K34" i="1"/>
  <c r="M34" i="1"/>
  <c r="M33" i="1"/>
  <c r="J36" i="1"/>
  <c r="K35" i="1"/>
  <c r="M35" i="1"/>
  <c r="J37" i="1"/>
  <c r="K36" i="1"/>
  <c r="M36" i="1"/>
  <c r="K37" i="1"/>
  <c r="M37" i="1"/>
  <c r="J38" i="1"/>
  <c r="J39" i="1"/>
  <c r="K38" i="1"/>
  <c r="M38" i="1"/>
  <c r="J40" i="1"/>
  <c r="K39" i="1"/>
  <c r="M39" i="1"/>
  <c r="K40" i="1"/>
  <c r="M40" i="1"/>
  <c r="J41" i="1"/>
  <c r="J42" i="1"/>
  <c r="K42" i="1"/>
  <c r="K41" i="1"/>
  <c r="M41" i="1"/>
  <c r="M42" i="1"/>
  <c r="M43" i="1"/>
  <c r="K43" i="1"/>
  <c r="I11" i="1"/>
  <c r="I13" i="1"/>
  <c r="J13" i="1"/>
  <c r="I14" i="1"/>
  <c r="J11" i="1"/>
  <c r="J14" i="1"/>
</calcChain>
</file>

<file path=xl/comments1.xml><?xml version="1.0" encoding="utf-8"?>
<comments xmlns="http://schemas.openxmlformats.org/spreadsheetml/2006/main">
  <authors>
    <author>Ron Sudman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>You will see some loss of doors an average of 2-5% is an average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Ancilary fees are rent up fees, late fees, etc. This can range from 15% to 30% of of a management fee</t>
        </r>
      </text>
    </comment>
  </commentList>
</comments>
</file>

<file path=xl/comments2.xml><?xml version="1.0" encoding="utf-8"?>
<comments xmlns="http://schemas.openxmlformats.org/spreadsheetml/2006/main">
  <authors>
    <author>Ron Sudman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>You will see some loss of doors an average of 2-5% is an average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Ancilary fees are rent up fees, late fees, etc. This can range from 15% to 30% of of a management fee</t>
        </r>
      </text>
    </comment>
  </commentList>
</comments>
</file>

<file path=xl/sharedStrings.xml><?xml version="1.0" encoding="utf-8"?>
<sst xmlns="http://schemas.openxmlformats.org/spreadsheetml/2006/main" count="178" uniqueCount="75">
  <si>
    <t>Assumptions</t>
  </si>
  <si>
    <t>Example</t>
  </si>
  <si>
    <t>Summary</t>
  </si>
  <si>
    <t>Year 1</t>
  </si>
  <si>
    <t>Year 2</t>
  </si>
  <si>
    <t>Year 3</t>
  </si>
  <si>
    <t>Year 4</t>
  </si>
  <si>
    <t>Totals</t>
  </si>
  <si>
    <t xml:space="preserve"> </t>
  </si>
  <si>
    <t>Lease-Up Fee</t>
  </si>
  <si>
    <t>Total Doors</t>
  </si>
  <si>
    <t>Mgt Fee</t>
  </si>
  <si>
    <t>Loss in Doors</t>
  </si>
  <si>
    <t>Average Rent</t>
  </si>
  <si>
    <t xml:space="preserve">Net Doors </t>
  </si>
  <si>
    <t>Avg Mgt Fee</t>
  </si>
  <si>
    <t>Total Mgt Fees</t>
  </si>
  <si>
    <t xml:space="preserve">Total Leasing  </t>
  </si>
  <si>
    <t>Ancilary Fees</t>
  </si>
  <si>
    <t>Total Fees</t>
  </si>
  <si>
    <t>Doors Added</t>
  </si>
  <si>
    <t>Doors Cumulative</t>
  </si>
  <si>
    <t>Lease-Up</t>
  </si>
  <si>
    <t>Total</t>
  </si>
  <si>
    <t>Month 1</t>
  </si>
  <si>
    <t>Month 25</t>
  </si>
  <si>
    <t>Month 2</t>
  </si>
  <si>
    <t>Month 26</t>
  </si>
  <si>
    <t>Month 3</t>
  </si>
  <si>
    <t>Month 27</t>
  </si>
  <si>
    <t>Month 4</t>
  </si>
  <si>
    <t>Month 28</t>
  </si>
  <si>
    <t>Month 5</t>
  </si>
  <si>
    <t>Month 29</t>
  </si>
  <si>
    <t>Month 6</t>
  </si>
  <si>
    <t>Month 30</t>
  </si>
  <si>
    <t>Month 7</t>
  </si>
  <si>
    <t>Month 31</t>
  </si>
  <si>
    <t>Month 8</t>
  </si>
  <si>
    <t>Month 32</t>
  </si>
  <si>
    <t>Month 9</t>
  </si>
  <si>
    <t>Month 33</t>
  </si>
  <si>
    <t>Month 10</t>
  </si>
  <si>
    <t>Month 34</t>
  </si>
  <si>
    <t>Month 11</t>
  </si>
  <si>
    <t>Month 35</t>
  </si>
  <si>
    <t>Month 12</t>
  </si>
  <si>
    <t>Month 36</t>
  </si>
  <si>
    <t>Month 13</t>
  </si>
  <si>
    <t>Month 37</t>
  </si>
  <si>
    <t>Month 14</t>
  </si>
  <si>
    <t>Month 38</t>
  </si>
  <si>
    <t>Month 15</t>
  </si>
  <si>
    <t>Month 39</t>
  </si>
  <si>
    <t>Month 16</t>
  </si>
  <si>
    <t>Month 40</t>
  </si>
  <si>
    <t>Month 17</t>
  </si>
  <si>
    <t>`</t>
  </si>
  <si>
    <t>Month 41</t>
  </si>
  <si>
    <t>Month 18</t>
  </si>
  <si>
    <t>Month 42</t>
  </si>
  <si>
    <t>Month 19</t>
  </si>
  <si>
    <t>Month 43</t>
  </si>
  <si>
    <t>Month 20</t>
  </si>
  <si>
    <t>Month 44</t>
  </si>
  <si>
    <t>Month 21</t>
  </si>
  <si>
    <t>Month 45</t>
  </si>
  <si>
    <t>Month 22</t>
  </si>
  <si>
    <t>Month 46</t>
  </si>
  <si>
    <t>Month 23</t>
  </si>
  <si>
    <t>Month 47</t>
  </si>
  <si>
    <t>Month 24</t>
  </si>
  <si>
    <t>Month 48</t>
  </si>
  <si>
    <t>* Note this proforma is to be used as a projection only and should be construde as a guarantee that these figures will be reached.</t>
  </si>
  <si>
    <t>Your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</si>
</sst>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.5"/>
      <color indexed="8"/>
      <name val="Calibri"/>
      <family val="2"/>
    </font>
    <font>
      <sz val="9.5"/>
      <color indexed="8"/>
      <name val="Calibri"/>
      <family val="2"/>
    </font>
    <font>
      <b/>
      <sz val="9.5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8"/>
      <color indexed="8"/>
      <name val="Calibri"/>
      <family val="2"/>
    </font>
    <font>
      <b/>
      <i/>
      <sz val="9.5"/>
      <color indexed="8"/>
      <name val="Calibri"/>
      <family val="2"/>
    </font>
    <font>
      <sz val="9"/>
      <color indexed="81"/>
      <name val="Tahoma"/>
      <family val="2"/>
    </font>
    <font>
      <b/>
      <sz val="9.5"/>
      <color rgb="FFFF0000"/>
      <name val="Calibri"/>
      <family val="2"/>
    </font>
    <font>
      <b/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44" fontId="5" fillId="3" borderId="8" xfId="2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9" fontId="5" fillId="3" borderId="10" xfId="0" applyNumberFormat="1" applyFont="1" applyFill="1" applyBorder="1" applyAlignment="1" applyProtection="1">
      <alignment horizontal="center"/>
      <protection locked="0"/>
    </xf>
    <xf numFmtId="44" fontId="5" fillId="3" borderId="10" xfId="2" applyFont="1" applyFill="1" applyBorder="1" applyAlignment="1" applyProtection="1">
      <alignment horizontal="center"/>
      <protection locked="0"/>
    </xf>
    <xf numFmtId="44" fontId="5" fillId="0" borderId="11" xfId="2" applyFont="1" applyFill="1" applyBorder="1" applyAlignment="1" applyProtection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6" fontId="4" fillId="2" borderId="0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3" fillId="0" borderId="7" xfId="0" applyFont="1" applyBorder="1"/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0" xfId="0" applyFont="1"/>
    <xf numFmtId="1" fontId="4" fillId="3" borderId="8" xfId="0" applyNumberFormat="1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6" fontId="4" fillId="0" borderId="9" xfId="0" applyNumberFormat="1" applyFont="1" applyBorder="1"/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164" fontId="4" fillId="0" borderId="15" xfId="2" applyNumberFormat="1" applyFont="1" applyBorder="1" applyAlignment="1">
      <alignment horizontal="center"/>
    </xf>
    <xf numFmtId="6" fontId="4" fillId="0" borderId="15" xfId="0" applyNumberFormat="1" applyFont="1" applyBorder="1" applyAlignment="1">
      <alignment horizontal="center"/>
    </xf>
    <xf numFmtId="6" fontId="4" fillId="0" borderId="16" xfId="0" applyNumberFormat="1" applyFont="1" applyBorder="1"/>
    <xf numFmtId="0" fontId="9" fillId="0" borderId="7" xfId="0" applyFont="1" applyBorder="1"/>
    <xf numFmtId="1" fontId="5" fillId="2" borderId="0" xfId="0" applyNumberFormat="1" applyFont="1" applyFill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6" fontId="5" fillId="0" borderId="0" xfId="0" applyNumberFormat="1" applyFont="1" applyBorder="1" applyAlignment="1">
      <alignment horizontal="center"/>
    </xf>
    <xf numFmtId="6" fontId="5" fillId="0" borderId="9" xfId="0" applyNumberFormat="1" applyFont="1" applyBorder="1" applyAlignment="1">
      <alignment horizontal="center"/>
    </xf>
    <xf numFmtId="164" fontId="4" fillId="0" borderId="9" xfId="2" applyNumberFormat="1" applyFont="1" applyBorder="1" applyAlignment="1">
      <alignment horizontal="center"/>
    </xf>
    <xf numFmtId="0" fontId="10" fillId="0" borderId="7" xfId="0" applyFont="1" applyBorder="1"/>
    <xf numFmtId="164" fontId="4" fillId="0" borderId="16" xfId="2" applyNumberFormat="1" applyFont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64" fontId="5" fillId="0" borderId="14" xfId="0" applyNumberFormat="1" applyFont="1" applyBorder="1" applyAlignment="1">
      <alignment horizontal="center"/>
    </xf>
    <xf numFmtId="9" fontId="4" fillId="3" borderId="0" xfId="1" applyFont="1" applyFill="1" applyBorder="1" applyAlignment="1">
      <alignment horizontal="left"/>
    </xf>
    <xf numFmtId="164" fontId="4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9" fontId="4" fillId="4" borderId="0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</cellXfs>
  <cellStyles count="3">
    <cellStyle name="Currency 3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</xdr:rowOff>
    </xdr:from>
    <xdr:to>
      <xdr:col>13</xdr:col>
      <xdr:colOff>0</xdr:colOff>
      <xdr:row>5</xdr:row>
      <xdr:rowOff>95251</xdr:rowOff>
    </xdr:to>
    <xdr:pic>
      <xdr:nvPicPr>
        <xdr:cNvPr id="3" name="Picture 2" descr="C:\Documents and Settings\Ron\Desktop\REIC MASTER\12 month excel marketing plan\M1_Excel_MsthdC_8x1_125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"/>
          <a:ext cx="9363076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10</xdr:col>
      <xdr:colOff>409575</xdr:colOff>
      <xdr:row>5</xdr:row>
      <xdr:rowOff>114299</xdr:rowOff>
    </xdr:to>
    <xdr:pic>
      <xdr:nvPicPr>
        <xdr:cNvPr id="3" name="Picture 2" descr="C:\Documents and Settings\Ron\Desktop\REIC MASTER\12 month excel marketing plan\M1_Excel_MsthdC_8x1_125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7658101" cy="876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6:M45"/>
  <sheetViews>
    <sheetView tabSelected="1" zoomScale="110" zoomScaleNormal="110" workbookViewId="0">
      <selection activeCell="A75" sqref="A75"/>
    </sheetView>
  </sheetViews>
  <sheetFormatPr defaultColWidth="8.85546875" defaultRowHeight="12" x14ac:dyDescent="0.2"/>
  <cols>
    <col min="1" max="1" width="11.7109375" style="1" customWidth="1"/>
    <col min="2" max="2" width="10.7109375" style="2" bestFit="1" customWidth="1"/>
    <col min="3" max="3" width="12.85546875" style="2" customWidth="1"/>
    <col min="4" max="4" width="11.7109375" style="2" customWidth="1"/>
    <col min="5" max="5" width="9" style="2" customWidth="1"/>
    <col min="6" max="6" width="9.5703125" style="2" bestFit="1" customWidth="1"/>
    <col min="7" max="7" width="9.5703125" style="1" bestFit="1" customWidth="1"/>
    <col min="8" max="8" width="10.28515625" style="1" customWidth="1"/>
    <col min="9" max="9" width="11.140625" style="1" bestFit="1" customWidth="1"/>
    <col min="10" max="10" width="12.42578125" style="1" customWidth="1"/>
    <col min="11" max="11" width="11" style="1" customWidth="1"/>
    <col min="12" max="12" width="10" style="1" customWidth="1"/>
    <col min="13" max="13" width="10.7109375" style="1" customWidth="1"/>
    <col min="14" max="16384" width="8.85546875" style="1"/>
  </cols>
  <sheetData>
    <row r="6" spans="1:13" ht="12.75" thickBot="1" x14ac:dyDescent="0.25"/>
    <row r="7" spans="1:13" ht="13.5" thickBot="1" x14ac:dyDescent="0.25">
      <c r="A7" s="3" t="s">
        <v>0</v>
      </c>
      <c r="B7" s="65" t="s">
        <v>1</v>
      </c>
      <c r="C7" s="4"/>
      <c r="D7" s="5"/>
      <c r="E7" s="6" t="s">
        <v>2</v>
      </c>
      <c r="F7" s="7" t="s">
        <v>3</v>
      </c>
      <c r="G7" s="8" t="s">
        <v>4</v>
      </c>
      <c r="H7" s="8" t="s">
        <v>5</v>
      </c>
      <c r="I7" s="8" t="s">
        <v>6</v>
      </c>
      <c r="J7" s="9" t="s">
        <v>7</v>
      </c>
      <c r="K7" s="5"/>
      <c r="L7" s="5" t="s">
        <v>8</v>
      </c>
      <c r="M7" s="10"/>
    </row>
    <row r="8" spans="1:13" ht="12.75" x14ac:dyDescent="0.2">
      <c r="A8" s="11" t="s">
        <v>9</v>
      </c>
      <c r="B8" s="12">
        <v>495</v>
      </c>
      <c r="C8" s="13"/>
      <c r="D8" s="14" t="s">
        <v>10</v>
      </c>
      <c r="E8" s="14" t="s">
        <v>8</v>
      </c>
      <c r="F8" s="15">
        <f>B29</f>
        <v>42</v>
      </c>
      <c r="G8" s="16">
        <f>B43</f>
        <v>24</v>
      </c>
      <c r="H8" s="16">
        <f>I29</f>
        <v>0</v>
      </c>
      <c r="I8" s="16">
        <f>I43</f>
        <v>0</v>
      </c>
      <c r="J8" s="17">
        <f>SUM(F8:I8)</f>
        <v>66</v>
      </c>
      <c r="L8" s="18"/>
      <c r="M8" s="19"/>
    </row>
    <row r="9" spans="1:13" ht="12.75" x14ac:dyDescent="0.2">
      <c r="A9" s="11" t="s">
        <v>11</v>
      </c>
      <c r="B9" s="20">
        <v>0.1</v>
      </c>
      <c r="C9" s="13"/>
      <c r="D9" s="14" t="s">
        <v>12</v>
      </c>
      <c r="E9" s="61">
        <v>0.05</v>
      </c>
      <c r="F9" s="15">
        <f>F8*E9</f>
        <v>2.1</v>
      </c>
      <c r="G9" s="15">
        <f>G8*E9</f>
        <v>1.2000000000000002</v>
      </c>
      <c r="H9" s="15">
        <f>H8*E9</f>
        <v>0</v>
      </c>
      <c r="I9" s="15">
        <f>I8*E9</f>
        <v>0</v>
      </c>
      <c r="J9" s="63">
        <f>J8*E9</f>
        <v>3.3000000000000003</v>
      </c>
      <c r="K9" s="18"/>
      <c r="L9" s="18"/>
      <c r="M9" s="19"/>
    </row>
    <row r="10" spans="1:13" ht="12.75" x14ac:dyDescent="0.2">
      <c r="A10" s="11" t="s">
        <v>13</v>
      </c>
      <c r="B10" s="21">
        <v>1300</v>
      </c>
      <c r="C10" s="13"/>
      <c r="D10" s="14" t="s">
        <v>14</v>
      </c>
      <c r="E10" s="14"/>
      <c r="F10" s="15">
        <f>F8-F9</f>
        <v>39.9</v>
      </c>
      <c r="G10" s="15">
        <f>G8-G9</f>
        <v>22.8</v>
      </c>
      <c r="H10" s="15">
        <f>H8-H9</f>
        <v>0</v>
      </c>
      <c r="I10" s="15">
        <f>I8-I9</f>
        <v>0</v>
      </c>
      <c r="J10" s="63">
        <f>J8-J9</f>
        <v>62.7</v>
      </c>
      <c r="K10" s="18"/>
      <c r="L10" s="18"/>
      <c r="M10" s="19"/>
    </row>
    <row r="11" spans="1:13" ht="13.5" thickBot="1" x14ac:dyDescent="0.25">
      <c r="A11" s="11" t="s">
        <v>15</v>
      </c>
      <c r="B11" s="22">
        <f>B10*B9</f>
        <v>130</v>
      </c>
      <c r="C11" s="13"/>
      <c r="D11" s="14" t="s">
        <v>16</v>
      </c>
      <c r="E11" s="14" t="s">
        <v>8</v>
      </c>
      <c r="F11" s="23">
        <f>D29*0.9</f>
        <v>23634</v>
      </c>
      <c r="G11" s="24">
        <f>D43*0.9</f>
        <v>88452</v>
      </c>
      <c r="H11" s="25">
        <f>K29*0.9</f>
        <v>92664</v>
      </c>
      <c r="I11" s="24">
        <f>K43*0.9</f>
        <v>92664</v>
      </c>
      <c r="J11" s="26">
        <f>SUM(F11:I11)</f>
        <v>297414</v>
      </c>
      <c r="K11" s="18"/>
      <c r="L11" s="18"/>
      <c r="M11" s="19"/>
    </row>
    <row r="12" spans="1:13" ht="12.75" x14ac:dyDescent="0.2">
      <c r="A12" s="11"/>
      <c r="B12" s="13" t="s">
        <v>8</v>
      </c>
      <c r="C12" s="13"/>
      <c r="D12" s="14" t="s">
        <v>17</v>
      </c>
      <c r="E12" s="14" t="s">
        <v>8</v>
      </c>
      <c r="F12" s="23">
        <f>E29</f>
        <v>20790</v>
      </c>
      <c r="G12" s="24">
        <f>E43</f>
        <v>11880</v>
      </c>
      <c r="H12" s="25">
        <f>L29</f>
        <v>0</v>
      </c>
      <c r="I12" s="24">
        <f>L43</f>
        <v>0</v>
      </c>
      <c r="J12" s="26">
        <f>SUM(F12:I12)</f>
        <v>32670</v>
      </c>
      <c r="K12" s="18"/>
      <c r="L12" s="18"/>
      <c r="M12" s="19"/>
    </row>
    <row r="13" spans="1:13" ht="12.75" x14ac:dyDescent="0.2">
      <c r="A13" s="11"/>
      <c r="B13" s="13"/>
      <c r="C13" s="13"/>
      <c r="D13" s="14" t="s">
        <v>18</v>
      </c>
      <c r="E13" s="64">
        <v>0.25</v>
      </c>
      <c r="F13" s="23">
        <f>D29*E13</f>
        <v>6565</v>
      </c>
      <c r="G13" s="23">
        <f>D43*E13</f>
        <v>24570</v>
      </c>
      <c r="H13" s="23">
        <f>K29*E13</f>
        <v>25740</v>
      </c>
      <c r="I13" s="62">
        <f>K43*E13</f>
        <v>25740</v>
      </c>
      <c r="J13" s="26">
        <f>SUM(F13:I13)</f>
        <v>82615</v>
      </c>
      <c r="K13" s="18"/>
      <c r="L13" s="18"/>
      <c r="M13" s="19" t="s">
        <v>8</v>
      </c>
    </row>
    <row r="14" spans="1:13" ht="13.5" thickBot="1" x14ac:dyDescent="0.25">
      <c r="A14" s="11"/>
      <c r="B14" s="13"/>
      <c r="C14" s="13"/>
      <c r="D14" s="18"/>
      <c r="E14" s="27" t="s">
        <v>19</v>
      </c>
      <c r="F14" s="28">
        <f>SUM(F11:F12)</f>
        <v>44424</v>
      </c>
      <c r="G14" s="29">
        <f>SUM(G11:G12)</f>
        <v>100332</v>
      </c>
      <c r="H14" s="29">
        <f>SUM(H11:H12)</f>
        <v>92664</v>
      </c>
      <c r="I14" s="29">
        <f>SUM(I11:I12)</f>
        <v>92664</v>
      </c>
      <c r="J14" s="30">
        <f>J11+J12+J13</f>
        <v>412699</v>
      </c>
      <c r="K14" s="18"/>
      <c r="L14" s="18"/>
      <c r="M14" s="19"/>
    </row>
    <row r="15" spans="1:13" ht="12.75" x14ac:dyDescent="0.2">
      <c r="A15" s="11"/>
      <c r="B15" s="13"/>
      <c r="C15" s="13"/>
      <c r="D15" s="13"/>
      <c r="E15" s="13"/>
      <c r="F15" s="13"/>
      <c r="G15" s="18"/>
      <c r="H15" s="18"/>
      <c r="I15" s="18"/>
      <c r="J15" s="18"/>
      <c r="K15" s="18"/>
      <c r="L15" s="18"/>
      <c r="M15" s="19"/>
    </row>
    <row r="16" spans="1:13" s="38" customFormat="1" ht="13.5" thickBot="1" x14ac:dyDescent="0.25">
      <c r="A16" s="31"/>
      <c r="B16" s="32" t="s">
        <v>20</v>
      </c>
      <c r="C16" s="33" t="s">
        <v>21</v>
      </c>
      <c r="D16" s="34" t="s">
        <v>11</v>
      </c>
      <c r="E16" s="34" t="s">
        <v>22</v>
      </c>
      <c r="F16" s="34" t="s">
        <v>23</v>
      </c>
      <c r="G16" s="35"/>
      <c r="H16" s="35"/>
      <c r="I16" s="36" t="s">
        <v>20</v>
      </c>
      <c r="J16" s="33" t="s">
        <v>21</v>
      </c>
      <c r="K16" s="34" t="s">
        <v>11</v>
      </c>
      <c r="L16" s="34" t="s">
        <v>22</v>
      </c>
      <c r="M16" s="37" t="s">
        <v>23</v>
      </c>
    </row>
    <row r="17" spans="1:13" ht="13.5" thickBot="1" x14ac:dyDescent="0.25">
      <c r="A17" s="11" t="s">
        <v>24</v>
      </c>
      <c r="B17" s="39">
        <v>1</v>
      </c>
      <c r="C17" s="13">
        <f>B17</f>
        <v>1</v>
      </c>
      <c r="D17" s="40">
        <f>$B$11*C17</f>
        <v>130</v>
      </c>
      <c r="E17" s="40">
        <f t="shared" ref="E17:E28" si="0">B17*$B$8</f>
        <v>495</v>
      </c>
      <c r="F17" s="40">
        <f>D17+E17</f>
        <v>625</v>
      </c>
      <c r="G17" s="18"/>
      <c r="H17" s="18" t="s">
        <v>25</v>
      </c>
      <c r="I17" s="39">
        <v>0</v>
      </c>
      <c r="J17" s="13">
        <f>C42+I17</f>
        <v>66</v>
      </c>
      <c r="K17" s="41">
        <f>J17*$B$11</f>
        <v>8580</v>
      </c>
      <c r="L17" s="41">
        <f>I17*$B$8</f>
        <v>0</v>
      </c>
      <c r="M17" s="42">
        <f>SUM(K17:L17)</f>
        <v>8580</v>
      </c>
    </row>
    <row r="18" spans="1:13" ht="13.5" thickBot="1" x14ac:dyDescent="0.25">
      <c r="A18" s="11" t="s">
        <v>26</v>
      </c>
      <c r="B18" s="39">
        <v>1</v>
      </c>
      <c r="C18" s="13">
        <f t="shared" ref="C18:C28" si="1">B18+C17</f>
        <v>2</v>
      </c>
      <c r="D18" s="40">
        <f t="shared" ref="D18:D28" si="2">$B$11*C18</f>
        <v>260</v>
      </c>
      <c r="E18" s="40">
        <f t="shared" si="0"/>
        <v>495</v>
      </c>
      <c r="F18" s="40">
        <f t="shared" ref="F18:F28" si="3">D18+E18</f>
        <v>755</v>
      </c>
      <c r="G18" s="18"/>
      <c r="H18" s="18" t="s">
        <v>27</v>
      </c>
      <c r="I18" s="39">
        <v>0</v>
      </c>
      <c r="J18" s="13">
        <f>J17+I18</f>
        <v>66</v>
      </c>
      <c r="K18" s="41">
        <f t="shared" ref="K18:K28" si="4">J18*$B$11</f>
        <v>8580</v>
      </c>
      <c r="L18" s="41">
        <f t="shared" ref="L18:L28" si="5">I18*$B$8</f>
        <v>0</v>
      </c>
      <c r="M18" s="42">
        <f t="shared" ref="M18:M28" si="6">SUM(K18:L18)</f>
        <v>8580</v>
      </c>
    </row>
    <row r="19" spans="1:13" ht="13.5" thickBot="1" x14ac:dyDescent="0.25">
      <c r="A19" s="11" t="s">
        <v>28</v>
      </c>
      <c r="B19" s="39">
        <v>1</v>
      </c>
      <c r="C19" s="13">
        <f t="shared" si="1"/>
        <v>3</v>
      </c>
      <c r="D19" s="40">
        <f t="shared" si="2"/>
        <v>390</v>
      </c>
      <c r="E19" s="40">
        <f t="shared" si="0"/>
        <v>495</v>
      </c>
      <c r="F19" s="40">
        <f t="shared" si="3"/>
        <v>885</v>
      </c>
      <c r="G19" s="18"/>
      <c r="H19" s="18" t="s">
        <v>29</v>
      </c>
      <c r="I19" s="39">
        <v>0</v>
      </c>
      <c r="J19" s="13">
        <f t="shared" ref="J19:J28" si="7">J18+I19</f>
        <v>66</v>
      </c>
      <c r="K19" s="41">
        <f t="shared" si="4"/>
        <v>8580</v>
      </c>
      <c r="L19" s="41">
        <f t="shared" si="5"/>
        <v>0</v>
      </c>
      <c r="M19" s="42">
        <f t="shared" si="6"/>
        <v>8580</v>
      </c>
    </row>
    <row r="20" spans="1:13" ht="13.5" thickBot="1" x14ac:dyDescent="0.25">
      <c r="A20" s="11" t="s">
        <v>30</v>
      </c>
      <c r="B20" s="39">
        <v>3</v>
      </c>
      <c r="C20" s="13">
        <f t="shared" si="1"/>
        <v>6</v>
      </c>
      <c r="D20" s="40">
        <f t="shared" si="2"/>
        <v>780</v>
      </c>
      <c r="E20" s="40">
        <f t="shared" si="0"/>
        <v>1485</v>
      </c>
      <c r="F20" s="40">
        <f t="shared" si="3"/>
        <v>2265</v>
      </c>
      <c r="G20" s="18"/>
      <c r="H20" s="18" t="s">
        <v>31</v>
      </c>
      <c r="I20" s="39">
        <v>0</v>
      </c>
      <c r="J20" s="13">
        <f t="shared" si="7"/>
        <v>66</v>
      </c>
      <c r="K20" s="41">
        <f t="shared" si="4"/>
        <v>8580</v>
      </c>
      <c r="L20" s="41">
        <f t="shared" si="5"/>
        <v>0</v>
      </c>
      <c r="M20" s="42">
        <f t="shared" si="6"/>
        <v>8580</v>
      </c>
    </row>
    <row r="21" spans="1:13" ht="13.5" thickBot="1" x14ac:dyDescent="0.25">
      <c r="A21" s="11" t="s">
        <v>32</v>
      </c>
      <c r="B21" s="39">
        <v>3</v>
      </c>
      <c r="C21" s="13">
        <f t="shared" si="1"/>
        <v>9</v>
      </c>
      <c r="D21" s="40">
        <f t="shared" si="2"/>
        <v>1170</v>
      </c>
      <c r="E21" s="40">
        <f t="shared" si="0"/>
        <v>1485</v>
      </c>
      <c r="F21" s="40">
        <f t="shared" si="3"/>
        <v>2655</v>
      </c>
      <c r="G21" s="18"/>
      <c r="H21" s="18" t="s">
        <v>33</v>
      </c>
      <c r="I21" s="39">
        <v>0</v>
      </c>
      <c r="J21" s="13">
        <f t="shared" si="7"/>
        <v>66</v>
      </c>
      <c r="K21" s="41">
        <f t="shared" si="4"/>
        <v>8580</v>
      </c>
      <c r="L21" s="41">
        <f t="shared" si="5"/>
        <v>0</v>
      </c>
      <c r="M21" s="42">
        <f t="shared" si="6"/>
        <v>8580</v>
      </c>
    </row>
    <row r="22" spans="1:13" ht="13.5" thickBot="1" x14ac:dyDescent="0.25">
      <c r="A22" s="11" t="s">
        <v>34</v>
      </c>
      <c r="B22" s="39">
        <v>3</v>
      </c>
      <c r="C22" s="13">
        <f t="shared" si="1"/>
        <v>12</v>
      </c>
      <c r="D22" s="40">
        <f t="shared" si="2"/>
        <v>1560</v>
      </c>
      <c r="E22" s="40">
        <f t="shared" si="0"/>
        <v>1485</v>
      </c>
      <c r="F22" s="40">
        <f t="shared" si="3"/>
        <v>3045</v>
      </c>
      <c r="G22" s="18"/>
      <c r="H22" s="18" t="s">
        <v>35</v>
      </c>
      <c r="I22" s="39">
        <v>0</v>
      </c>
      <c r="J22" s="13">
        <f t="shared" si="7"/>
        <v>66</v>
      </c>
      <c r="K22" s="41">
        <f t="shared" si="4"/>
        <v>8580</v>
      </c>
      <c r="L22" s="41">
        <f t="shared" si="5"/>
        <v>0</v>
      </c>
      <c r="M22" s="42">
        <f t="shared" si="6"/>
        <v>8580</v>
      </c>
    </row>
    <row r="23" spans="1:13" ht="13.5" thickBot="1" x14ac:dyDescent="0.25">
      <c r="A23" s="11" t="s">
        <v>36</v>
      </c>
      <c r="B23" s="39">
        <v>4</v>
      </c>
      <c r="C23" s="13">
        <f t="shared" si="1"/>
        <v>16</v>
      </c>
      <c r="D23" s="40">
        <f t="shared" si="2"/>
        <v>2080</v>
      </c>
      <c r="E23" s="40">
        <f t="shared" si="0"/>
        <v>1980</v>
      </c>
      <c r="F23" s="40">
        <f t="shared" si="3"/>
        <v>4060</v>
      </c>
      <c r="G23" s="18"/>
      <c r="H23" s="18" t="s">
        <v>37</v>
      </c>
      <c r="I23" s="39">
        <v>0</v>
      </c>
      <c r="J23" s="13">
        <f t="shared" si="7"/>
        <v>66</v>
      </c>
      <c r="K23" s="41">
        <f t="shared" si="4"/>
        <v>8580</v>
      </c>
      <c r="L23" s="41">
        <f t="shared" si="5"/>
        <v>0</v>
      </c>
      <c r="M23" s="42">
        <f t="shared" si="6"/>
        <v>8580</v>
      </c>
    </row>
    <row r="24" spans="1:13" ht="13.5" thickBot="1" x14ac:dyDescent="0.25">
      <c r="A24" s="11" t="s">
        <v>38</v>
      </c>
      <c r="B24" s="39">
        <v>4</v>
      </c>
      <c r="C24" s="13">
        <f t="shared" si="1"/>
        <v>20</v>
      </c>
      <c r="D24" s="40">
        <f t="shared" si="2"/>
        <v>2600</v>
      </c>
      <c r="E24" s="40">
        <f t="shared" si="0"/>
        <v>1980</v>
      </c>
      <c r="F24" s="40">
        <f t="shared" si="3"/>
        <v>4580</v>
      </c>
      <c r="G24" s="18"/>
      <c r="H24" s="18" t="s">
        <v>39</v>
      </c>
      <c r="I24" s="39">
        <v>0</v>
      </c>
      <c r="J24" s="13">
        <f t="shared" si="7"/>
        <v>66</v>
      </c>
      <c r="K24" s="41">
        <f t="shared" si="4"/>
        <v>8580</v>
      </c>
      <c r="L24" s="41">
        <f t="shared" si="5"/>
        <v>0</v>
      </c>
      <c r="M24" s="42">
        <f t="shared" si="6"/>
        <v>8580</v>
      </c>
    </row>
    <row r="25" spans="1:13" ht="13.5" thickBot="1" x14ac:dyDescent="0.25">
      <c r="A25" s="11" t="s">
        <v>40</v>
      </c>
      <c r="B25" s="39">
        <v>5</v>
      </c>
      <c r="C25" s="13">
        <f t="shared" si="1"/>
        <v>25</v>
      </c>
      <c r="D25" s="40">
        <f t="shared" si="2"/>
        <v>3250</v>
      </c>
      <c r="E25" s="40">
        <f t="shared" si="0"/>
        <v>2475</v>
      </c>
      <c r="F25" s="40">
        <f t="shared" si="3"/>
        <v>5725</v>
      </c>
      <c r="G25" s="18"/>
      <c r="H25" s="18" t="s">
        <v>41</v>
      </c>
      <c r="I25" s="39">
        <v>0</v>
      </c>
      <c r="J25" s="13">
        <f t="shared" si="7"/>
        <v>66</v>
      </c>
      <c r="K25" s="41">
        <f t="shared" si="4"/>
        <v>8580</v>
      </c>
      <c r="L25" s="41">
        <f t="shared" si="5"/>
        <v>0</v>
      </c>
      <c r="M25" s="42">
        <f t="shared" si="6"/>
        <v>8580</v>
      </c>
    </row>
    <row r="26" spans="1:13" ht="13.5" thickBot="1" x14ac:dyDescent="0.25">
      <c r="A26" s="11" t="s">
        <v>42</v>
      </c>
      <c r="B26" s="39">
        <v>5</v>
      </c>
      <c r="C26" s="13">
        <f t="shared" si="1"/>
        <v>30</v>
      </c>
      <c r="D26" s="40">
        <f t="shared" si="2"/>
        <v>3900</v>
      </c>
      <c r="E26" s="40">
        <f t="shared" si="0"/>
        <v>2475</v>
      </c>
      <c r="F26" s="40">
        <f t="shared" si="3"/>
        <v>6375</v>
      </c>
      <c r="G26" s="18"/>
      <c r="H26" s="18" t="s">
        <v>43</v>
      </c>
      <c r="I26" s="39">
        <v>0</v>
      </c>
      <c r="J26" s="13">
        <f t="shared" si="7"/>
        <v>66</v>
      </c>
      <c r="K26" s="41">
        <f t="shared" si="4"/>
        <v>8580</v>
      </c>
      <c r="L26" s="41">
        <f t="shared" si="5"/>
        <v>0</v>
      </c>
      <c r="M26" s="42">
        <f t="shared" si="6"/>
        <v>8580</v>
      </c>
    </row>
    <row r="27" spans="1:13" ht="13.5" thickBot="1" x14ac:dyDescent="0.25">
      <c r="A27" s="11" t="s">
        <v>44</v>
      </c>
      <c r="B27" s="39">
        <v>6</v>
      </c>
      <c r="C27" s="13">
        <f t="shared" si="1"/>
        <v>36</v>
      </c>
      <c r="D27" s="40">
        <f t="shared" si="2"/>
        <v>4680</v>
      </c>
      <c r="E27" s="40">
        <f t="shared" si="0"/>
        <v>2970</v>
      </c>
      <c r="F27" s="40">
        <f t="shared" si="3"/>
        <v>7650</v>
      </c>
      <c r="G27" s="18"/>
      <c r="H27" s="18" t="s">
        <v>45</v>
      </c>
      <c r="I27" s="39">
        <v>0</v>
      </c>
      <c r="J27" s="13">
        <f t="shared" si="7"/>
        <v>66</v>
      </c>
      <c r="K27" s="41">
        <f t="shared" si="4"/>
        <v>8580</v>
      </c>
      <c r="L27" s="41">
        <f t="shared" si="5"/>
        <v>0</v>
      </c>
      <c r="M27" s="42">
        <f t="shared" si="6"/>
        <v>8580</v>
      </c>
    </row>
    <row r="28" spans="1:13" ht="13.5" thickBot="1" x14ac:dyDescent="0.25">
      <c r="A28" s="11" t="s">
        <v>46</v>
      </c>
      <c r="B28" s="43">
        <v>6</v>
      </c>
      <c r="C28" s="44">
        <f t="shared" si="1"/>
        <v>42</v>
      </c>
      <c r="D28" s="45">
        <f t="shared" si="2"/>
        <v>5460</v>
      </c>
      <c r="E28" s="45">
        <f t="shared" si="0"/>
        <v>2970</v>
      </c>
      <c r="F28" s="45">
        <f t="shared" si="3"/>
        <v>8430</v>
      </c>
      <c r="G28" s="18"/>
      <c r="H28" s="18" t="s">
        <v>47</v>
      </c>
      <c r="I28" s="43">
        <v>0</v>
      </c>
      <c r="J28" s="44">
        <f t="shared" si="7"/>
        <v>66</v>
      </c>
      <c r="K28" s="46">
        <f t="shared" si="4"/>
        <v>8580</v>
      </c>
      <c r="L28" s="46">
        <f t="shared" si="5"/>
        <v>0</v>
      </c>
      <c r="M28" s="47">
        <f t="shared" si="6"/>
        <v>8580</v>
      </c>
    </row>
    <row r="29" spans="1:13" ht="12.75" x14ac:dyDescent="0.2">
      <c r="A29" s="48" t="s">
        <v>8</v>
      </c>
      <c r="B29" s="49">
        <f>SUM(B17:B28)</f>
        <v>42</v>
      </c>
      <c r="C29" s="13"/>
      <c r="D29" s="50">
        <f>SUM(D17:D28)</f>
        <v>26260</v>
      </c>
      <c r="E29" s="50">
        <f>SUM(E17:E28)</f>
        <v>20790</v>
      </c>
      <c r="F29" s="50">
        <f>SUM(F17:F28)</f>
        <v>47050</v>
      </c>
      <c r="G29" s="18"/>
      <c r="H29" s="48" t="s">
        <v>8</v>
      </c>
      <c r="I29" s="49">
        <f>SUM(I17:I28)</f>
        <v>0</v>
      </c>
      <c r="J29" s="13"/>
      <c r="K29" s="51">
        <f>SUM(K17:K28)</f>
        <v>102960</v>
      </c>
      <c r="L29" s="51">
        <f>SUM(L17:L28)</f>
        <v>0</v>
      </c>
      <c r="M29" s="52">
        <f>SUM(M17:M28)</f>
        <v>102960</v>
      </c>
    </row>
    <row r="30" spans="1:13" ht="13.5" thickBot="1" x14ac:dyDescent="0.25">
      <c r="A30" s="11"/>
      <c r="B30" s="13"/>
      <c r="C30" s="13"/>
      <c r="D30" s="40"/>
      <c r="E30" s="40"/>
      <c r="F30" s="40"/>
      <c r="G30" s="18"/>
      <c r="H30" s="18"/>
      <c r="I30" s="13"/>
      <c r="J30" s="13"/>
      <c r="K30" s="13"/>
      <c r="L30" s="13"/>
      <c r="M30" s="19"/>
    </row>
    <row r="31" spans="1:13" ht="13.5" thickBot="1" x14ac:dyDescent="0.25">
      <c r="A31" s="11" t="s">
        <v>48</v>
      </c>
      <c r="B31" s="39">
        <v>6</v>
      </c>
      <c r="C31" s="13">
        <f>B31+C28</f>
        <v>48</v>
      </c>
      <c r="D31" s="40">
        <f>$B$11*C31</f>
        <v>6240</v>
      </c>
      <c r="E31" s="40">
        <f t="shared" ref="E31:E42" si="8">B31*$B$8</f>
        <v>2970</v>
      </c>
      <c r="F31" s="40">
        <f>D31+E31</f>
        <v>9210</v>
      </c>
      <c r="G31" s="18"/>
      <c r="H31" s="18" t="s">
        <v>49</v>
      </c>
      <c r="I31" s="39">
        <v>0</v>
      </c>
      <c r="J31" s="13">
        <f>J28+I31</f>
        <v>66</v>
      </c>
      <c r="K31" s="40">
        <f>J31*$B$11</f>
        <v>8580</v>
      </c>
      <c r="L31" s="40">
        <f>I31*$B$8</f>
        <v>0</v>
      </c>
      <c r="M31" s="53">
        <f>K31+L31</f>
        <v>8580</v>
      </c>
    </row>
    <row r="32" spans="1:13" ht="13.5" thickBot="1" x14ac:dyDescent="0.25">
      <c r="A32" s="11" t="s">
        <v>50</v>
      </c>
      <c r="B32" s="39">
        <v>6</v>
      </c>
      <c r="C32" s="13">
        <f t="shared" ref="C32:C42" si="9">B32+C31</f>
        <v>54</v>
      </c>
      <c r="D32" s="40">
        <f t="shared" ref="D32:D42" si="10">$B$11*C32</f>
        <v>7020</v>
      </c>
      <c r="E32" s="40">
        <f t="shared" si="8"/>
        <v>2970</v>
      </c>
      <c r="F32" s="40">
        <f t="shared" ref="F32:F42" si="11">D32+E32</f>
        <v>9990</v>
      </c>
      <c r="G32" s="18"/>
      <c r="H32" s="18" t="s">
        <v>51</v>
      </c>
      <c r="I32" s="39">
        <v>0</v>
      </c>
      <c r="J32" s="13">
        <f>I32+J31</f>
        <v>66</v>
      </c>
      <c r="K32" s="40">
        <f t="shared" ref="K32:K42" si="12">J32*$B$11</f>
        <v>8580</v>
      </c>
      <c r="L32" s="40">
        <f t="shared" ref="L32:L42" si="13">I32*$B$8</f>
        <v>0</v>
      </c>
      <c r="M32" s="53">
        <f t="shared" ref="M32:M42" si="14">K32+L32</f>
        <v>8580</v>
      </c>
    </row>
    <row r="33" spans="1:13" ht="13.5" thickBot="1" x14ac:dyDescent="0.25">
      <c r="A33" s="11" t="s">
        <v>52</v>
      </c>
      <c r="B33" s="39">
        <v>6</v>
      </c>
      <c r="C33" s="13">
        <f t="shared" si="9"/>
        <v>60</v>
      </c>
      <c r="D33" s="40">
        <f t="shared" si="10"/>
        <v>7800</v>
      </c>
      <c r="E33" s="40">
        <f t="shared" si="8"/>
        <v>2970</v>
      </c>
      <c r="F33" s="40">
        <f t="shared" si="11"/>
        <v>10770</v>
      </c>
      <c r="G33" s="18"/>
      <c r="H33" s="18" t="s">
        <v>53</v>
      </c>
      <c r="I33" s="39">
        <v>0</v>
      </c>
      <c r="J33" s="13">
        <f t="shared" ref="J33:J42" si="15">I33+J32</f>
        <v>66</v>
      </c>
      <c r="K33" s="40">
        <f t="shared" si="12"/>
        <v>8580</v>
      </c>
      <c r="L33" s="40">
        <f t="shared" si="13"/>
        <v>0</v>
      </c>
      <c r="M33" s="53">
        <f t="shared" si="14"/>
        <v>8580</v>
      </c>
    </row>
    <row r="34" spans="1:13" ht="13.5" thickBot="1" x14ac:dyDescent="0.25">
      <c r="A34" s="11" t="s">
        <v>54</v>
      </c>
      <c r="B34" s="39">
        <v>6</v>
      </c>
      <c r="C34" s="13">
        <f t="shared" si="9"/>
        <v>66</v>
      </c>
      <c r="D34" s="40">
        <f t="shared" si="10"/>
        <v>8580</v>
      </c>
      <c r="E34" s="40">
        <f t="shared" si="8"/>
        <v>2970</v>
      </c>
      <c r="F34" s="40">
        <f t="shared" si="11"/>
        <v>11550</v>
      </c>
      <c r="G34" s="18"/>
      <c r="H34" s="18" t="s">
        <v>55</v>
      </c>
      <c r="I34" s="39">
        <v>0</v>
      </c>
      <c r="J34" s="13">
        <f t="shared" si="15"/>
        <v>66</v>
      </c>
      <c r="K34" s="40">
        <f t="shared" si="12"/>
        <v>8580</v>
      </c>
      <c r="L34" s="40">
        <f t="shared" si="13"/>
        <v>0</v>
      </c>
      <c r="M34" s="53">
        <f t="shared" si="14"/>
        <v>8580</v>
      </c>
    </row>
    <row r="35" spans="1:13" ht="13.5" thickBot="1" x14ac:dyDescent="0.25">
      <c r="A35" s="11" t="s">
        <v>56</v>
      </c>
      <c r="B35" s="39">
        <v>0</v>
      </c>
      <c r="C35" s="13">
        <f t="shared" si="9"/>
        <v>66</v>
      </c>
      <c r="D35" s="40">
        <f t="shared" si="10"/>
        <v>8580</v>
      </c>
      <c r="E35" s="40">
        <f t="shared" si="8"/>
        <v>0</v>
      </c>
      <c r="F35" s="40" t="s">
        <v>57</v>
      </c>
      <c r="G35" s="18"/>
      <c r="H35" s="18" t="s">
        <v>58</v>
      </c>
      <c r="I35" s="39">
        <v>0</v>
      </c>
      <c r="J35" s="13">
        <f t="shared" si="15"/>
        <v>66</v>
      </c>
      <c r="K35" s="40">
        <f t="shared" si="12"/>
        <v>8580</v>
      </c>
      <c r="L35" s="40">
        <f t="shared" si="13"/>
        <v>0</v>
      </c>
      <c r="M35" s="53">
        <f t="shared" si="14"/>
        <v>8580</v>
      </c>
    </row>
    <row r="36" spans="1:13" ht="13.5" thickBot="1" x14ac:dyDescent="0.25">
      <c r="A36" s="54" t="s">
        <v>59</v>
      </c>
      <c r="B36" s="39">
        <v>0</v>
      </c>
      <c r="C36" s="13">
        <f t="shared" si="9"/>
        <v>66</v>
      </c>
      <c r="D36" s="40">
        <f t="shared" si="10"/>
        <v>8580</v>
      </c>
      <c r="E36" s="40">
        <f t="shared" si="8"/>
        <v>0</v>
      </c>
      <c r="F36" s="40">
        <f t="shared" si="11"/>
        <v>8580</v>
      </c>
      <c r="G36" s="18"/>
      <c r="H36" s="18" t="s">
        <v>60</v>
      </c>
      <c r="I36" s="39">
        <v>0</v>
      </c>
      <c r="J36" s="13">
        <f t="shared" si="15"/>
        <v>66</v>
      </c>
      <c r="K36" s="40">
        <f t="shared" si="12"/>
        <v>8580</v>
      </c>
      <c r="L36" s="40">
        <f t="shared" si="13"/>
        <v>0</v>
      </c>
      <c r="M36" s="53">
        <f t="shared" si="14"/>
        <v>8580</v>
      </c>
    </row>
    <row r="37" spans="1:13" ht="13.5" thickBot="1" x14ac:dyDescent="0.25">
      <c r="A37" s="11" t="s">
        <v>61</v>
      </c>
      <c r="B37" s="39">
        <v>0</v>
      </c>
      <c r="C37" s="13">
        <f t="shared" si="9"/>
        <v>66</v>
      </c>
      <c r="D37" s="40">
        <f t="shared" si="10"/>
        <v>8580</v>
      </c>
      <c r="E37" s="40">
        <f t="shared" si="8"/>
        <v>0</v>
      </c>
      <c r="F37" s="40">
        <f t="shared" si="11"/>
        <v>8580</v>
      </c>
      <c r="G37" s="18"/>
      <c r="H37" s="18" t="s">
        <v>62</v>
      </c>
      <c r="I37" s="39">
        <v>0</v>
      </c>
      <c r="J37" s="13">
        <f t="shared" si="15"/>
        <v>66</v>
      </c>
      <c r="K37" s="40">
        <f t="shared" si="12"/>
        <v>8580</v>
      </c>
      <c r="L37" s="40">
        <f t="shared" si="13"/>
        <v>0</v>
      </c>
      <c r="M37" s="53">
        <f t="shared" si="14"/>
        <v>8580</v>
      </c>
    </row>
    <row r="38" spans="1:13" ht="13.5" thickBot="1" x14ac:dyDescent="0.25">
      <c r="A38" s="11" t="s">
        <v>63</v>
      </c>
      <c r="B38" s="39">
        <v>0</v>
      </c>
      <c r="C38" s="13">
        <f t="shared" si="9"/>
        <v>66</v>
      </c>
      <c r="D38" s="40">
        <f t="shared" si="10"/>
        <v>8580</v>
      </c>
      <c r="E38" s="40">
        <f t="shared" si="8"/>
        <v>0</v>
      </c>
      <c r="F38" s="40">
        <f t="shared" si="11"/>
        <v>8580</v>
      </c>
      <c r="G38" s="18"/>
      <c r="H38" s="18" t="s">
        <v>64</v>
      </c>
      <c r="I38" s="39">
        <v>0</v>
      </c>
      <c r="J38" s="13">
        <f t="shared" si="15"/>
        <v>66</v>
      </c>
      <c r="K38" s="40">
        <f t="shared" si="12"/>
        <v>8580</v>
      </c>
      <c r="L38" s="40">
        <f t="shared" si="13"/>
        <v>0</v>
      </c>
      <c r="M38" s="53">
        <f t="shared" si="14"/>
        <v>8580</v>
      </c>
    </row>
    <row r="39" spans="1:13" ht="13.5" thickBot="1" x14ac:dyDescent="0.25">
      <c r="A39" s="11" t="s">
        <v>65</v>
      </c>
      <c r="B39" s="39">
        <v>0</v>
      </c>
      <c r="C39" s="13">
        <f t="shared" si="9"/>
        <v>66</v>
      </c>
      <c r="D39" s="40">
        <f t="shared" si="10"/>
        <v>8580</v>
      </c>
      <c r="E39" s="40">
        <f t="shared" si="8"/>
        <v>0</v>
      </c>
      <c r="F39" s="40">
        <f t="shared" si="11"/>
        <v>8580</v>
      </c>
      <c r="G39" s="18"/>
      <c r="H39" s="18" t="s">
        <v>66</v>
      </c>
      <c r="I39" s="39">
        <v>0</v>
      </c>
      <c r="J39" s="13">
        <f t="shared" si="15"/>
        <v>66</v>
      </c>
      <c r="K39" s="40">
        <f t="shared" si="12"/>
        <v>8580</v>
      </c>
      <c r="L39" s="40">
        <f t="shared" si="13"/>
        <v>0</v>
      </c>
      <c r="M39" s="53">
        <f t="shared" si="14"/>
        <v>8580</v>
      </c>
    </row>
    <row r="40" spans="1:13" ht="13.5" thickBot="1" x14ac:dyDescent="0.25">
      <c r="A40" s="11" t="s">
        <v>67</v>
      </c>
      <c r="B40" s="39">
        <v>0</v>
      </c>
      <c r="C40" s="13">
        <f t="shared" si="9"/>
        <v>66</v>
      </c>
      <c r="D40" s="40">
        <f t="shared" si="10"/>
        <v>8580</v>
      </c>
      <c r="E40" s="40">
        <f t="shared" si="8"/>
        <v>0</v>
      </c>
      <c r="F40" s="40">
        <f t="shared" si="11"/>
        <v>8580</v>
      </c>
      <c r="G40" s="18"/>
      <c r="H40" s="18" t="s">
        <v>68</v>
      </c>
      <c r="I40" s="39">
        <v>0</v>
      </c>
      <c r="J40" s="13">
        <f t="shared" si="15"/>
        <v>66</v>
      </c>
      <c r="K40" s="40">
        <f t="shared" si="12"/>
        <v>8580</v>
      </c>
      <c r="L40" s="40">
        <f t="shared" si="13"/>
        <v>0</v>
      </c>
      <c r="M40" s="53">
        <f t="shared" si="14"/>
        <v>8580</v>
      </c>
    </row>
    <row r="41" spans="1:13" ht="13.5" thickBot="1" x14ac:dyDescent="0.25">
      <c r="A41" s="11" t="s">
        <v>69</v>
      </c>
      <c r="B41" s="39">
        <v>0</v>
      </c>
      <c r="C41" s="13">
        <f t="shared" si="9"/>
        <v>66</v>
      </c>
      <c r="D41" s="40">
        <f t="shared" si="10"/>
        <v>8580</v>
      </c>
      <c r="E41" s="40">
        <f t="shared" si="8"/>
        <v>0</v>
      </c>
      <c r="F41" s="40">
        <f t="shared" si="11"/>
        <v>8580</v>
      </c>
      <c r="G41" s="18"/>
      <c r="H41" s="18" t="s">
        <v>70</v>
      </c>
      <c r="I41" s="39">
        <v>0</v>
      </c>
      <c r="J41" s="13">
        <f t="shared" si="15"/>
        <v>66</v>
      </c>
      <c r="K41" s="40">
        <f t="shared" si="12"/>
        <v>8580</v>
      </c>
      <c r="L41" s="40">
        <f t="shared" si="13"/>
        <v>0</v>
      </c>
      <c r="M41" s="53">
        <f t="shared" si="14"/>
        <v>8580</v>
      </c>
    </row>
    <row r="42" spans="1:13" ht="13.5" thickBot="1" x14ac:dyDescent="0.25">
      <c r="A42" s="11" t="s">
        <v>71</v>
      </c>
      <c r="B42" s="43">
        <v>0</v>
      </c>
      <c r="C42" s="44">
        <f t="shared" si="9"/>
        <v>66</v>
      </c>
      <c r="D42" s="45">
        <f t="shared" si="10"/>
        <v>8580</v>
      </c>
      <c r="E42" s="45">
        <f t="shared" si="8"/>
        <v>0</v>
      </c>
      <c r="F42" s="45">
        <f t="shared" si="11"/>
        <v>8580</v>
      </c>
      <c r="G42" s="18"/>
      <c r="H42" s="18" t="s">
        <v>72</v>
      </c>
      <c r="I42" s="43">
        <v>0</v>
      </c>
      <c r="J42" s="44">
        <f t="shared" si="15"/>
        <v>66</v>
      </c>
      <c r="K42" s="45">
        <f t="shared" si="12"/>
        <v>8580</v>
      </c>
      <c r="L42" s="45">
        <f t="shared" si="13"/>
        <v>0</v>
      </c>
      <c r="M42" s="55">
        <f t="shared" si="14"/>
        <v>8580</v>
      </c>
    </row>
    <row r="43" spans="1:13" ht="13.5" thickBot="1" x14ac:dyDescent="0.25">
      <c r="A43" s="48" t="s">
        <v>8</v>
      </c>
      <c r="B43" s="56">
        <f>SUM(B31:B42)</f>
        <v>24</v>
      </c>
      <c r="C43" s="57"/>
      <c r="D43" s="58">
        <f>SUM(D31:D42)</f>
        <v>98280</v>
      </c>
      <c r="E43" s="58">
        <f>SUM(E31:E42)</f>
        <v>11880</v>
      </c>
      <c r="F43" s="58">
        <f>SUM(F31:F42)</f>
        <v>101580</v>
      </c>
      <c r="G43" s="59"/>
      <c r="H43" s="48" t="s">
        <v>8</v>
      </c>
      <c r="I43" s="56">
        <f>SUM(I31:I42)</f>
        <v>0</v>
      </c>
      <c r="J43" s="57"/>
      <c r="K43" s="58">
        <f>SUM(K31:K42)</f>
        <v>102960</v>
      </c>
      <c r="L43" s="58">
        <f>SUM(L31:L42)</f>
        <v>0</v>
      </c>
      <c r="M43" s="60">
        <f>SUM(M31:M42)</f>
        <v>102960</v>
      </c>
    </row>
    <row r="45" spans="1:13" x14ac:dyDescent="0.2">
      <c r="A45" s="1" t="s">
        <v>73</v>
      </c>
    </row>
  </sheetData>
  <sheetProtection formatCells="0" formatColumns="0" formatRows="0" insertColumns="0" insertRows="0" insertHyperlinks="0" deleteColumns="0" deleteRows="0"/>
  <protectedRanges>
    <protectedRange sqref="B8:B11" name="Assumptions_1"/>
    <protectedRange sqref="B17:B28" name="Year 1_1"/>
    <protectedRange sqref="B31:B352" name="Year 2_1"/>
    <protectedRange sqref="I17:I28" name="Year 3_1"/>
    <protectedRange sqref="I31:I42" name="Year 4_1"/>
  </protectedRange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6:M45"/>
  <sheetViews>
    <sheetView workbookViewId="0">
      <selection activeCell="C39" sqref="C39"/>
    </sheetView>
  </sheetViews>
  <sheetFormatPr defaultColWidth="8.85546875" defaultRowHeight="12" x14ac:dyDescent="0.2"/>
  <cols>
    <col min="1" max="1" width="11.7109375" style="1" customWidth="1"/>
    <col min="2" max="2" width="10.7109375" style="2" bestFit="1" customWidth="1"/>
    <col min="3" max="3" width="12.85546875" style="2" customWidth="1"/>
    <col min="4" max="4" width="11.7109375" style="2" customWidth="1"/>
    <col min="5" max="5" width="9" style="2" customWidth="1"/>
    <col min="6" max="6" width="9.5703125" style="2" bestFit="1" customWidth="1"/>
    <col min="7" max="7" width="9.5703125" style="1" bestFit="1" customWidth="1"/>
    <col min="8" max="8" width="10.28515625" style="1" customWidth="1"/>
    <col min="9" max="9" width="11.140625" style="1" bestFit="1" customWidth="1"/>
    <col min="10" max="10" width="12.42578125" style="1" customWidth="1"/>
    <col min="11" max="11" width="11" style="1" customWidth="1"/>
    <col min="12" max="12" width="10" style="1" customWidth="1"/>
    <col min="13" max="13" width="10.7109375" style="1" customWidth="1"/>
    <col min="14" max="16384" width="8.85546875" style="1"/>
  </cols>
  <sheetData>
    <row r="6" spans="1:13" ht="12.75" thickBot="1" x14ac:dyDescent="0.25"/>
    <row r="7" spans="1:13" ht="13.5" thickBot="1" x14ac:dyDescent="0.25">
      <c r="A7" s="3" t="s">
        <v>0</v>
      </c>
      <c r="B7" s="66" t="s">
        <v>74</v>
      </c>
      <c r="C7" s="4"/>
      <c r="D7" s="5"/>
      <c r="E7" s="6" t="s">
        <v>2</v>
      </c>
      <c r="F7" s="7" t="s">
        <v>3</v>
      </c>
      <c r="G7" s="8" t="s">
        <v>4</v>
      </c>
      <c r="H7" s="8" t="s">
        <v>5</v>
      </c>
      <c r="I7" s="8" t="s">
        <v>6</v>
      </c>
      <c r="J7" s="9" t="s">
        <v>7</v>
      </c>
      <c r="K7" s="5"/>
      <c r="L7" s="5" t="s">
        <v>8</v>
      </c>
      <c r="M7" s="10"/>
    </row>
    <row r="8" spans="1:13" ht="12.75" x14ac:dyDescent="0.2">
      <c r="A8" s="11" t="s">
        <v>9</v>
      </c>
      <c r="B8" s="12">
        <v>0</v>
      </c>
      <c r="C8" s="13"/>
      <c r="D8" s="14" t="s">
        <v>10</v>
      </c>
      <c r="E8" s="14" t="s">
        <v>8</v>
      </c>
      <c r="F8" s="15">
        <f>B29</f>
        <v>0</v>
      </c>
      <c r="G8" s="16">
        <f>B43</f>
        <v>0</v>
      </c>
      <c r="H8" s="16">
        <f>I29</f>
        <v>0</v>
      </c>
      <c r="I8" s="16">
        <f>I43</f>
        <v>0</v>
      </c>
      <c r="J8" s="17">
        <f>SUM(F8:I8)</f>
        <v>0</v>
      </c>
      <c r="L8" s="18"/>
      <c r="M8" s="19"/>
    </row>
    <row r="9" spans="1:13" ht="12.75" x14ac:dyDescent="0.2">
      <c r="A9" s="11" t="s">
        <v>11</v>
      </c>
      <c r="B9" s="20">
        <v>0</v>
      </c>
      <c r="C9" s="13"/>
      <c r="D9" s="14" t="s">
        <v>12</v>
      </c>
      <c r="E9" s="61">
        <v>0.05</v>
      </c>
      <c r="F9" s="15">
        <f>F8*E9</f>
        <v>0</v>
      </c>
      <c r="G9" s="15">
        <f>G8*E9</f>
        <v>0</v>
      </c>
      <c r="H9" s="15">
        <f>H8*E9</f>
        <v>0</v>
      </c>
      <c r="I9" s="15">
        <f>I8*E9</f>
        <v>0</v>
      </c>
      <c r="J9" s="63">
        <f>J8*E9</f>
        <v>0</v>
      </c>
      <c r="K9" s="18"/>
      <c r="L9" s="18"/>
      <c r="M9" s="19"/>
    </row>
    <row r="10" spans="1:13" ht="12.75" x14ac:dyDescent="0.2">
      <c r="A10" s="11" t="s">
        <v>13</v>
      </c>
      <c r="B10" s="21">
        <v>0</v>
      </c>
      <c r="C10" s="13"/>
      <c r="D10" s="14" t="s">
        <v>14</v>
      </c>
      <c r="E10" s="14"/>
      <c r="F10" s="15">
        <f>F8-F9</f>
        <v>0</v>
      </c>
      <c r="G10" s="15">
        <f>G8-G9</f>
        <v>0</v>
      </c>
      <c r="H10" s="15">
        <f>H8-H9</f>
        <v>0</v>
      </c>
      <c r="I10" s="15">
        <f>I8-I9</f>
        <v>0</v>
      </c>
      <c r="J10" s="63">
        <f>J8-J9</f>
        <v>0</v>
      </c>
      <c r="K10" s="18"/>
      <c r="L10" s="18"/>
      <c r="M10" s="19"/>
    </row>
    <row r="11" spans="1:13" ht="13.5" thickBot="1" x14ac:dyDescent="0.25">
      <c r="A11" s="11" t="s">
        <v>15</v>
      </c>
      <c r="B11" s="22">
        <f>B10*B9</f>
        <v>0</v>
      </c>
      <c r="C11" s="13"/>
      <c r="D11" s="14" t="s">
        <v>16</v>
      </c>
      <c r="E11" s="14" t="s">
        <v>8</v>
      </c>
      <c r="F11" s="23">
        <f>D29*0.9</f>
        <v>0</v>
      </c>
      <c r="G11" s="24">
        <f>D43*0.9</f>
        <v>0</v>
      </c>
      <c r="H11" s="25">
        <f>K29*0.9</f>
        <v>0</v>
      </c>
      <c r="I11" s="24">
        <f>K43*0.9</f>
        <v>0</v>
      </c>
      <c r="J11" s="26">
        <f>SUM(F11:I11)</f>
        <v>0</v>
      </c>
      <c r="K11" s="18"/>
      <c r="L11" s="18"/>
      <c r="M11" s="19"/>
    </row>
    <row r="12" spans="1:13" ht="12.75" x14ac:dyDescent="0.2">
      <c r="A12" s="11"/>
      <c r="B12" s="13" t="s">
        <v>8</v>
      </c>
      <c r="C12" s="13"/>
      <c r="D12" s="14" t="s">
        <v>17</v>
      </c>
      <c r="E12" s="14" t="s">
        <v>8</v>
      </c>
      <c r="F12" s="23">
        <f>E29</f>
        <v>0</v>
      </c>
      <c r="G12" s="24">
        <f>E43</f>
        <v>0</v>
      </c>
      <c r="H12" s="25">
        <f>L29</f>
        <v>0</v>
      </c>
      <c r="I12" s="24">
        <f>L43</f>
        <v>0</v>
      </c>
      <c r="J12" s="26">
        <f>SUM(F12:I12)</f>
        <v>0</v>
      </c>
      <c r="K12" s="18"/>
      <c r="L12" s="18"/>
      <c r="M12" s="19"/>
    </row>
    <row r="13" spans="1:13" ht="12.75" x14ac:dyDescent="0.2">
      <c r="A13" s="11"/>
      <c r="B13" s="13"/>
      <c r="C13" s="13"/>
      <c r="D13" s="14" t="s">
        <v>18</v>
      </c>
      <c r="E13" s="64">
        <v>0.25</v>
      </c>
      <c r="F13" s="23">
        <f>D29*E13</f>
        <v>0</v>
      </c>
      <c r="G13" s="23">
        <f>D43*E13</f>
        <v>0</v>
      </c>
      <c r="H13" s="23">
        <f>K29*E13</f>
        <v>0</v>
      </c>
      <c r="I13" s="62">
        <f>K43*E13</f>
        <v>0</v>
      </c>
      <c r="J13" s="26">
        <f>SUM(F13:I13)</f>
        <v>0</v>
      </c>
      <c r="K13" s="18"/>
      <c r="L13" s="18"/>
      <c r="M13" s="19" t="s">
        <v>8</v>
      </c>
    </row>
    <row r="14" spans="1:13" ht="13.5" thickBot="1" x14ac:dyDescent="0.25">
      <c r="A14" s="11"/>
      <c r="B14" s="13"/>
      <c r="C14" s="13"/>
      <c r="D14" s="18"/>
      <c r="E14" s="27" t="s">
        <v>19</v>
      </c>
      <c r="F14" s="28">
        <f>SUM(F11:F12)</f>
        <v>0</v>
      </c>
      <c r="G14" s="29">
        <f>SUM(G11:G12)</f>
        <v>0</v>
      </c>
      <c r="H14" s="29">
        <f>SUM(H11:H12)</f>
        <v>0</v>
      </c>
      <c r="I14" s="29">
        <f>SUM(I11:I12)</f>
        <v>0</v>
      </c>
      <c r="J14" s="30">
        <f>J11+J12+J13</f>
        <v>0</v>
      </c>
      <c r="K14" s="18"/>
      <c r="L14" s="18"/>
      <c r="M14" s="19"/>
    </row>
    <row r="15" spans="1:13" ht="12.75" x14ac:dyDescent="0.2">
      <c r="A15" s="11"/>
      <c r="B15" s="13"/>
      <c r="C15" s="13"/>
      <c r="D15" s="13"/>
      <c r="E15" s="13"/>
      <c r="F15" s="13"/>
      <c r="G15" s="18"/>
      <c r="H15" s="18"/>
      <c r="I15" s="18"/>
      <c r="J15" s="18"/>
      <c r="K15" s="18"/>
      <c r="L15" s="18"/>
      <c r="M15" s="19"/>
    </row>
    <row r="16" spans="1:13" s="38" customFormat="1" ht="13.5" thickBot="1" x14ac:dyDescent="0.25">
      <c r="A16" s="31"/>
      <c r="B16" s="32" t="s">
        <v>20</v>
      </c>
      <c r="C16" s="33" t="s">
        <v>21</v>
      </c>
      <c r="D16" s="34" t="s">
        <v>11</v>
      </c>
      <c r="E16" s="34" t="s">
        <v>22</v>
      </c>
      <c r="F16" s="34" t="s">
        <v>23</v>
      </c>
      <c r="G16" s="35"/>
      <c r="H16" s="35"/>
      <c r="I16" s="36" t="s">
        <v>20</v>
      </c>
      <c r="J16" s="33" t="s">
        <v>21</v>
      </c>
      <c r="K16" s="34" t="s">
        <v>11</v>
      </c>
      <c r="L16" s="34" t="s">
        <v>22</v>
      </c>
      <c r="M16" s="37" t="s">
        <v>23</v>
      </c>
    </row>
    <row r="17" spans="1:13" ht="13.5" thickBot="1" x14ac:dyDescent="0.25">
      <c r="A17" s="11" t="s">
        <v>24</v>
      </c>
      <c r="B17" s="39">
        <v>0</v>
      </c>
      <c r="C17" s="13">
        <f>B17</f>
        <v>0</v>
      </c>
      <c r="D17" s="40">
        <f>$B$11*C17</f>
        <v>0</v>
      </c>
      <c r="E17" s="40">
        <f t="shared" ref="E17:E28" si="0">B17*$B$8</f>
        <v>0</v>
      </c>
      <c r="F17" s="40">
        <f>D17+E17</f>
        <v>0</v>
      </c>
      <c r="G17" s="18"/>
      <c r="H17" s="18" t="s">
        <v>25</v>
      </c>
      <c r="I17" s="39">
        <v>0</v>
      </c>
      <c r="J17" s="13">
        <f>C42+I17</f>
        <v>0</v>
      </c>
      <c r="K17" s="41">
        <f>J17*$B$11</f>
        <v>0</v>
      </c>
      <c r="L17" s="41">
        <f>I17*$B$8</f>
        <v>0</v>
      </c>
      <c r="M17" s="42">
        <f>SUM(K17:L17)</f>
        <v>0</v>
      </c>
    </row>
    <row r="18" spans="1:13" ht="13.5" thickBot="1" x14ac:dyDescent="0.25">
      <c r="A18" s="11" t="s">
        <v>26</v>
      </c>
      <c r="B18" s="39">
        <v>0</v>
      </c>
      <c r="C18" s="13">
        <f t="shared" ref="C18:C28" si="1">B18+C17</f>
        <v>0</v>
      </c>
      <c r="D18" s="40">
        <f t="shared" ref="D18:D28" si="2">$B$11*C18</f>
        <v>0</v>
      </c>
      <c r="E18" s="40">
        <f t="shared" si="0"/>
        <v>0</v>
      </c>
      <c r="F18" s="40">
        <f t="shared" ref="F18:F28" si="3">D18+E18</f>
        <v>0</v>
      </c>
      <c r="G18" s="18"/>
      <c r="H18" s="18" t="s">
        <v>27</v>
      </c>
      <c r="I18" s="39">
        <v>0</v>
      </c>
      <c r="J18" s="13">
        <f>J17+I18</f>
        <v>0</v>
      </c>
      <c r="K18" s="41">
        <f t="shared" ref="K18:K28" si="4">J18*$B$11</f>
        <v>0</v>
      </c>
      <c r="L18" s="41">
        <f t="shared" ref="L18:L28" si="5">I18*$B$8</f>
        <v>0</v>
      </c>
      <c r="M18" s="42">
        <f t="shared" ref="M18:M28" si="6">SUM(K18:L18)</f>
        <v>0</v>
      </c>
    </row>
    <row r="19" spans="1:13" ht="13.5" thickBot="1" x14ac:dyDescent="0.25">
      <c r="A19" s="11" t="s">
        <v>28</v>
      </c>
      <c r="B19" s="39">
        <v>0</v>
      </c>
      <c r="C19" s="13">
        <f t="shared" si="1"/>
        <v>0</v>
      </c>
      <c r="D19" s="40">
        <f t="shared" si="2"/>
        <v>0</v>
      </c>
      <c r="E19" s="40">
        <f t="shared" si="0"/>
        <v>0</v>
      </c>
      <c r="F19" s="40">
        <f t="shared" si="3"/>
        <v>0</v>
      </c>
      <c r="G19" s="18"/>
      <c r="H19" s="18" t="s">
        <v>29</v>
      </c>
      <c r="I19" s="39">
        <v>0</v>
      </c>
      <c r="J19" s="13">
        <f t="shared" ref="J19:J28" si="7">J18+I19</f>
        <v>0</v>
      </c>
      <c r="K19" s="41">
        <f t="shared" si="4"/>
        <v>0</v>
      </c>
      <c r="L19" s="41">
        <f t="shared" si="5"/>
        <v>0</v>
      </c>
      <c r="M19" s="42">
        <f t="shared" si="6"/>
        <v>0</v>
      </c>
    </row>
    <row r="20" spans="1:13" ht="13.5" thickBot="1" x14ac:dyDescent="0.25">
      <c r="A20" s="11" t="s">
        <v>30</v>
      </c>
      <c r="B20" s="39">
        <v>0</v>
      </c>
      <c r="C20" s="13">
        <f t="shared" si="1"/>
        <v>0</v>
      </c>
      <c r="D20" s="40">
        <f t="shared" si="2"/>
        <v>0</v>
      </c>
      <c r="E20" s="40">
        <f t="shared" si="0"/>
        <v>0</v>
      </c>
      <c r="F20" s="40">
        <f t="shared" si="3"/>
        <v>0</v>
      </c>
      <c r="G20" s="18"/>
      <c r="H20" s="18" t="s">
        <v>31</v>
      </c>
      <c r="I20" s="39">
        <v>0</v>
      </c>
      <c r="J20" s="13">
        <f t="shared" si="7"/>
        <v>0</v>
      </c>
      <c r="K20" s="41">
        <f t="shared" si="4"/>
        <v>0</v>
      </c>
      <c r="L20" s="41">
        <f t="shared" si="5"/>
        <v>0</v>
      </c>
      <c r="M20" s="42">
        <f t="shared" si="6"/>
        <v>0</v>
      </c>
    </row>
    <row r="21" spans="1:13" ht="13.5" thickBot="1" x14ac:dyDescent="0.25">
      <c r="A21" s="11" t="s">
        <v>32</v>
      </c>
      <c r="B21" s="39">
        <v>0</v>
      </c>
      <c r="C21" s="13">
        <f t="shared" si="1"/>
        <v>0</v>
      </c>
      <c r="D21" s="40">
        <f t="shared" si="2"/>
        <v>0</v>
      </c>
      <c r="E21" s="40">
        <f t="shared" si="0"/>
        <v>0</v>
      </c>
      <c r="F21" s="40">
        <f t="shared" si="3"/>
        <v>0</v>
      </c>
      <c r="G21" s="18"/>
      <c r="H21" s="18" t="s">
        <v>33</v>
      </c>
      <c r="I21" s="39">
        <v>0</v>
      </c>
      <c r="J21" s="13">
        <f t="shared" si="7"/>
        <v>0</v>
      </c>
      <c r="K21" s="41">
        <f t="shared" si="4"/>
        <v>0</v>
      </c>
      <c r="L21" s="41">
        <f t="shared" si="5"/>
        <v>0</v>
      </c>
      <c r="M21" s="42">
        <f t="shared" si="6"/>
        <v>0</v>
      </c>
    </row>
    <row r="22" spans="1:13" ht="13.5" thickBot="1" x14ac:dyDescent="0.25">
      <c r="A22" s="11" t="s">
        <v>34</v>
      </c>
      <c r="B22" s="39">
        <v>0</v>
      </c>
      <c r="C22" s="13">
        <f t="shared" si="1"/>
        <v>0</v>
      </c>
      <c r="D22" s="40">
        <f t="shared" si="2"/>
        <v>0</v>
      </c>
      <c r="E22" s="40">
        <f t="shared" si="0"/>
        <v>0</v>
      </c>
      <c r="F22" s="40">
        <f t="shared" si="3"/>
        <v>0</v>
      </c>
      <c r="G22" s="18"/>
      <c r="H22" s="18" t="s">
        <v>35</v>
      </c>
      <c r="I22" s="39">
        <v>0</v>
      </c>
      <c r="J22" s="13">
        <f t="shared" si="7"/>
        <v>0</v>
      </c>
      <c r="K22" s="41">
        <f t="shared" si="4"/>
        <v>0</v>
      </c>
      <c r="L22" s="41">
        <f t="shared" si="5"/>
        <v>0</v>
      </c>
      <c r="M22" s="42">
        <f t="shared" si="6"/>
        <v>0</v>
      </c>
    </row>
    <row r="23" spans="1:13" ht="13.5" thickBot="1" x14ac:dyDescent="0.25">
      <c r="A23" s="11" t="s">
        <v>36</v>
      </c>
      <c r="B23" s="39">
        <v>0</v>
      </c>
      <c r="C23" s="13">
        <f t="shared" si="1"/>
        <v>0</v>
      </c>
      <c r="D23" s="40">
        <f t="shared" si="2"/>
        <v>0</v>
      </c>
      <c r="E23" s="40">
        <f t="shared" si="0"/>
        <v>0</v>
      </c>
      <c r="F23" s="40">
        <f t="shared" si="3"/>
        <v>0</v>
      </c>
      <c r="G23" s="18"/>
      <c r="H23" s="18" t="s">
        <v>37</v>
      </c>
      <c r="I23" s="39">
        <v>0</v>
      </c>
      <c r="J23" s="13">
        <f t="shared" si="7"/>
        <v>0</v>
      </c>
      <c r="K23" s="41">
        <f t="shared" si="4"/>
        <v>0</v>
      </c>
      <c r="L23" s="41">
        <f t="shared" si="5"/>
        <v>0</v>
      </c>
      <c r="M23" s="42">
        <f t="shared" si="6"/>
        <v>0</v>
      </c>
    </row>
    <row r="24" spans="1:13" ht="13.5" thickBot="1" x14ac:dyDescent="0.25">
      <c r="A24" s="11" t="s">
        <v>38</v>
      </c>
      <c r="B24" s="39">
        <v>0</v>
      </c>
      <c r="C24" s="13">
        <f t="shared" si="1"/>
        <v>0</v>
      </c>
      <c r="D24" s="40">
        <f t="shared" si="2"/>
        <v>0</v>
      </c>
      <c r="E24" s="40">
        <f t="shared" si="0"/>
        <v>0</v>
      </c>
      <c r="F24" s="40">
        <f t="shared" si="3"/>
        <v>0</v>
      </c>
      <c r="G24" s="18"/>
      <c r="H24" s="18" t="s">
        <v>39</v>
      </c>
      <c r="I24" s="39">
        <v>0</v>
      </c>
      <c r="J24" s="13">
        <f t="shared" si="7"/>
        <v>0</v>
      </c>
      <c r="K24" s="41">
        <f t="shared" si="4"/>
        <v>0</v>
      </c>
      <c r="L24" s="41">
        <f t="shared" si="5"/>
        <v>0</v>
      </c>
      <c r="M24" s="42">
        <f t="shared" si="6"/>
        <v>0</v>
      </c>
    </row>
    <row r="25" spans="1:13" ht="13.5" thickBot="1" x14ac:dyDescent="0.25">
      <c r="A25" s="11" t="s">
        <v>40</v>
      </c>
      <c r="B25" s="39">
        <v>0</v>
      </c>
      <c r="C25" s="13">
        <f t="shared" si="1"/>
        <v>0</v>
      </c>
      <c r="D25" s="40">
        <f t="shared" si="2"/>
        <v>0</v>
      </c>
      <c r="E25" s="40">
        <f t="shared" si="0"/>
        <v>0</v>
      </c>
      <c r="F25" s="40">
        <f t="shared" si="3"/>
        <v>0</v>
      </c>
      <c r="G25" s="18"/>
      <c r="H25" s="18" t="s">
        <v>41</v>
      </c>
      <c r="I25" s="39">
        <v>0</v>
      </c>
      <c r="J25" s="13">
        <f t="shared" si="7"/>
        <v>0</v>
      </c>
      <c r="K25" s="41">
        <f t="shared" si="4"/>
        <v>0</v>
      </c>
      <c r="L25" s="41">
        <f t="shared" si="5"/>
        <v>0</v>
      </c>
      <c r="M25" s="42">
        <f t="shared" si="6"/>
        <v>0</v>
      </c>
    </row>
    <row r="26" spans="1:13" ht="13.5" thickBot="1" x14ac:dyDescent="0.25">
      <c r="A26" s="11" t="s">
        <v>42</v>
      </c>
      <c r="B26" s="39">
        <v>0</v>
      </c>
      <c r="C26" s="13">
        <f t="shared" si="1"/>
        <v>0</v>
      </c>
      <c r="D26" s="40">
        <f t="shared" si="2"/>
        <v>0</v>
      </c>
      <c r="E26" s="40">
        <f t="shared" si="0"/>
        <v>0</v>
      </c>
      <c r="F26" s="40">
        <f t="shared" si="3"/>
        <v>0</v>
      </c>
      <c r="G26" s="18"/>
      <c r="H26" s="18" t="s">
        <v>43</v>
      </c>
      <c r="I26" s="39">
        <v>0</v>
      </c>
      <c r="J26" s="13">
        <f t="shared" si="7"/>
        <v>0</v>
      </c>
      <c r="K26" s="41">
        <f t="shared" si="4"/>
        <v>0</v>
      </c>
      <c r="L26" s="41">
        <f t="shared" si="5"/>
        <v>0</v>
      </c>
      <c r="M26" s="42">
        <f t="shared" si="6"/>
        <v>0</v>
      </c>
    </row>
    <row r="27" spans="1:13" ht="13.5" thickBot="1" x14ac:dyDescent="0.25">
      <c r="A27" s="11" t="s">
        <v>44</v>
      </c>
      <c r="B27" s="39">
        <v>0</v>
      </c>
      <c r="C27" s="13">
        <f t="shared" si="1"/>
        <v>0</v>
      </c>
      <c r="D27" s="40">
        <f t="shared" si="2"/>
        <v>0</v>
      </c>
      <c r="E27" s="40">
        <f t="shared" si="0"/>
        <v>0</v>
      </c>
      <c r="F27" s="40">
        <f t="shared" si="3"/>
        <v>0</v>
      </c>
      <c r="G27" s="18"/>
      <c r="H27" s="18" t="s">
        <v>45</v>
      </c>
      <c r="I27" s="39">
        <v>0</v>
      </c>
      <c r="J27" s="13">
        <f t="shared" si="7"/>
        <v>0</v>
      </c>
      <c r="K27" s="41">
        <f t="shared" si="4"/>
        <v>0</v>
      </c>
      <c r="L27" s="41">
        <f t="shared" si="5"/>
        <v>0</v>
      </c>
      <c r="M27" s="42">
        <f t="shared" si="6"/>
        <v>0</v>
      </c>
    </row>
    <row r="28" spans="1:13" ht="13.5" thickBot="1" x14ac:dyDescent="0.25">
      <c r="A28" s="11" t="s">
        <v>46</v>
      </c>
      <c r="B28" s="43">
        <v>0</v>
      </c>
      <c r="C28" s="44">
        <f t="shared" si="1"/>
        <v>0</v>
      </c>
      <c r="D28" s="45">
        <f t="shared" si="2"/>
        <v>0</v>
      </c>
      <c r="E28" s="45">
        <f t="shared" si="0"/>
        <v>0</v>
      </c>
      <c r="F28" s="45">
        <f t="shared" si="3"/>
        <v>0</v>
      </c>
      <c r="G28" s="18"/>
      <c r="H28" s="18" t="s">
        <v>47</v>
      </c>
      <c r="I28" s="43">
        <v>0</v>
      </c>
      <c r="J28" s="44">
        <f t="shared" si="7"/>
        <v>0</v>
      </c>
      <c r="K28" s="46">
        <f t="shared" si="4"/>
        <v>0</v>
      </c>
      <c r="L28" s="46">
        <f t="shared" si="5"/>
        <v>0</v>
      </c>
      <c r="M28" s="47">
        <f t="shared" si="6"/>
        <v>0</v>
      </c>
    </row>
    <row r="29" spans="1:13" ht="12.75" x14ac:dyDescent="0.2">
      <c r="A29" s="48" t="s">
        <v>8</v>
      </c>
      <c r="B29" s="49">
        <f>SUM(B17:B28)</f>
        <v>0</v>
      </c>
      <c r="C29" s="13"/>
      <c r="D29" s="50">
        <f>SUM(D17:D28)</f>
        <v>0</v>
      </c>
      <c r="E29" s="50">
        <f>SUM(E17:E28)</f>
        <v>0</v>
      </c>
      <c r="F29" s="50">
        <f>SUM(F17:F28)</f>
        <v>0</v>
      </c>
      <c r="G29" s="18"/>
      <c r="H29" s="48" t="s">
        <v>8</v>
      </c>
      <c r="I29" s="49">
        <f>SUM(I17:I28)</f>
        <v>0</v>
      </c>
      <c r="J29" s="13"/>
      <c r="K29" s="51">
        <f>SUM(K17:K28)</f>
        <v>0</v>
      </c>
      <c r="L29" s="51">
        <f>SUM(L17:L28)</f>
        <v>0</v>
      </c>
      <c r="M29" s="52">
        <f>SUM(M17:M28)</f>
        <v>0</v>
      </c>
    </row>
    <row r="30" spans="1:13" ht="13.5" thickBot="1" x14ac:dyDescent="0.25">
      <c r="A30" s="11"/>
      <c r="B30" s="13">
        <v>0</v>
      </c>
      <c r="C30" s="13"/>
      <c r="D30" s="40"/>
      <c r="E30" s="40"/>
      <c r="F30" s="40"/>
      <c r="G30" s="18"/>
      <c r="H30" s="18"/>
      <c r="I30" s="13"/>
      <c r="J30" s="13"/>
      <c r="K30" s="13"/>
      <c r="L30" s="13"/>
      <c r="M30" s="19"/>
    </row>
    <row r="31" spans="1:13" ht="13.5" thickBot="1" x14ac:dyDescent="0.25">
      <c r="A31" s="11" t="s">
        <v>48</v>
      </c>
      <c r="B31" s="39">
        <v>0</v>
      </c>
      <c r="C31" s="13">
        <f>B31+C28</f>
        <v>0</v>
      </c>
      <c r="D31" s="40">
        <f>$B$11*C31</f>
        <v>0</v>
      </c>
      <c r="E31" s="40">
        <f t="shared" ref="E31:E42" si="8">B31*$B$8</f>
        <v>0</v>
      </c>
      <c r="F31" s="40">
        <f>D31+E31</f>
        <v>0</v>
      </c>
      <c r="G31" s="18"/>
      <c r="H31" s="18" t="s">
        <v>49</v>
      </c>
      <c r="I31" s="39">
        <v>0</v>
      </c>
      <c r="J31" s="13">
        <f>J28+I31</f>
        <v>0</v>
      </c>
      <c r="K31" s="40">
        <f>J31*$B$11</f>
        <v>0</v>
      </c>
      <c r="L31" s="40">
        <f>I31*$B$8</f>
        <v>0</v>
      </c>
      <c r="M31" s="53">
        <f>K31+L31</f>
        <v>0</v>
      </c>
    </row>
    <row r="32" spans="1:13" ht="13.5" thickBot="1" x14ac:dyDescent="0.25">
      <c r="A32" s="11" t="s">
        <v>50</v>
      </c>
      <c r="B32" s="39">
        <v>0</v>
      </c>
      <c r="C32" s="13">
        <f t="shared" ref="C32:C42" si="9">B32+C31</f>
        <v>0</v>
      </c>
      <c r="D32" s="40">
        <f t="shared" ref="D32:D42" si="10">$B$11*C32</f>
        <v>0</v>
      </c>
      <c r="E32" s="40">
        <f t="shared" si="8"/>
        <v>0</v>
      </c>
      <c r="F32" s="40">
        <f t="shared" ref="F32:F42" si="11">D32+E32</f>
        <v>0</v>
      </c>
      <c r="G32" s="18"/>
      <c r="H32" s="18" t="s">
        <v>51</v>
      </c>
      <c r="I32" s="39">
        <v>0</v>
      </c>
      <c r="J32" s="13">
        <f>I32+J31</f>
        <v>0</v>
      </c>
      <c r="K32" s="40">
        <f t="shared" ref="K32:K42" si="12">J32*$B$11</f>
        <v>0</v>
      </c>
      <c r="L32" s="40">
        <f t="shared" ref="L32:L42" si="13">I32*$B$8</f>
        <v>0</v>
      </c>
      <c r="M32" s="53">
        <f t="shared" ref="M32:M42" si="14">K32+L32</f>
        <v>0</v>
      </c>
    </row>
    <row r="33" spans="1:13" ht="13.5" thickBot="1" x14ac:dyDescent="0.25">
      <c r="A33" s="11" t="s">
        <v>52</v>
      </c>
      <c r="B33" s="39">
        <v>0</v>
      </c>
      <c r="C33" s="13">
        <f t="shared" si="9"/>
        <v>0</v>
      </c>
      <c r="D33" s="40">
        <f t="shared" si="10"/>
        <v>0</v>
      </c>
      <c r="E33" s="40">
        <f t="shared" si="8"/>
        <v>0</v>
      </c>
      <c r="F33" s="40">
        <f t="shared" si="11"/>
        <v>0</v>
      </c>
      <c r="G33" s="18"/>
      <c r="H33" s="18" t="s">
        <v>53</v>
      </c>
      <c r="I33" s="39">
        <v>0</v>
      </c>
      <c r="J33" s="13">
        <f t="shared" ref="J33:J42" si="15">I33+J32</f>
        <v>0</v>
      </c>
      <c r="K33" s="40">
        <f t="shared" si="12"/>
        <v>0</v>
      </c>
      <c r="L33" s="40">
        <f t="shared" si="13"/>
        <v>0</v>
      </c>
      <c r="M33" s="53">
        <f t="shared" si="14"/>
        <v>0</v>
      </c>
    </row>
    <row r="34" spans="1:13" ht="13.5" thickBot="1" x14ac:dyDescent="0.25">
      <c r="A34" s="11" t="s">
        <v>54</v>
      </c>
      <c r="B34" s="39">
        <v>0</v>
      </c>
      <c r="C34" s="13">
        <f t="shared" si="9"/>
        <v>0</v>
      </c>
      <c r="D34" s="40">
        <f t="shared" si="10"/>
        <v>0</v>
      </c>
      <c r="E34" s="40">
        <f t="shared" si="8"/>
        <v>0</v>
      </c>
      <c r="F34" s="40">
        <f t="shared" si="11"/>
        <v>0</v>
      </c>
      <c r="G34" s="18"/>
      <c r="H34" s="18" t="s">
        <v>55</v>
      </c>
      <c r="I34" s="39">
        <v>0</v>
      </c>
      <c r="J34" s="13">
        <f t="shared" si="15"/>
        <v>0</v>
      </c>
      <c r="K34" s="40">
        <f t="shared" si="12"/>
        <v>0</v>
      </c>
      <c r="L34" s="40">
        <f t="shared" si="13"/>
        <v>0</v>
      </c>
      <c r="M34" s="53">
        <f t="shared" si="14"/>
        <v>0</v>
      </c>
    </row>
    <row r="35" spans="1:13" ht="13.5" thickBot="1" x14ac:dyDescent="0.25">
      <c r="A35" s="11" t="s">
        <v>56</v>
      </c>
      <c r="B35" s="39">
        <v>0</v>
      </c>
      <c r="C35" s="13">
        <f t="shared" si="9"/>
        <v>0</v>
      </c>
      <c r="D35" s="40">
        <f t="shared" si="10"/>
        <v>0</v>
      </c>
      <c r="E35" s="40">
        <f t="shared" si="8"/>
        <v>0</v>
      </c>
      <c r="F35" s="40" t="s">
        <v>57</v>
      </c>
      <c r="G35" s="18"/>
      <c r="H35" s="18" t="s">
        <v>58</v>
      </c>
      <c r="I35" s="39">
        <v>0</v>
      </c>
      <c r="J35" s="13">
        <f t="shared" si="15"/>
        <v>0</v>
      </c>
      <c r="K35" s="40">
        <f t="shared" si="12"/>
        <v>0</v>
      </c>
      <c r="L35" s="40">
        <f t="shared" si="13"/>
        <v>0</v>
      </c>
      <c r="M35" s="53">
        <f t="shared" si="14"/>
        <v>0</v>
      </c>
    </row>
    <row r="36" spans="1:13" ht="13.5" thickBot="1" x14ac:dyDescent="0.25">
      <c r="A36" s="54" t="s">
        <v>59</v>
      </c>
      <c r="B36" s="39">
        <v>0</v>
      </c>
      <c r="C36" s="13">
        <f t="shared" si="9"/>
        <v>0</v>
      </c>
      <c r="D36" s="40">
        <f t="shared" si="10"/>
        <v>0</v>
      </c>
      <c r="E36" s="40">
        <f t="shared" si="8"/>
        <v>0</v>
      </c>
      <c r="F36" s="40">
        <f t="shared" si="11"/>
        <v>0</v>
      </c>
      <c r="G36" s="18"/>
      <c r="H36" s="18" t="s">
        <v>60</v>
      </c>
      <c r="I36" s="39">
        <v>0</v>
      </c>
      <c r="J36" s="13">
        <f t="shared" si="15"/>
        <v>0</v>
      </c>
      <c r="K36" s="40">
        <f t="shared" si="12"/>
        <v>0</v>
      </c>
      <c r="L36" s="40">
        <f t="shared" si="13"/>
        <v>0</v>
      </c>
      <c r="M36" s="53">
        <f t="shared" si="14"/>
        <v>0</v>
      </c>
    </row>
    <row r="37" spans="1:13" ht="13.5" thickBot="1" x14ac:dyDescent="0.25">
      <c r="A37" s="11" t="s">
        <v>61</v>
      </c>
      <c r="B37" s="39">
        <v>0</v>
      </c>
      <c r="C37" s="13">
        <f t="shared" si="9"/>
        <v>0</v>
      </c>
      <c r="D37" s="40">
        <f t="shared" si="10"/>
        <v>0</v>
      </c>
      <c r="E37" s="40">
        <f t="shared" si="8"/>
        <v>0</v>
      </c>
      <c r="F37" s="40">
        <f t="shared" si="11"/>
        <v>0</v>
      </c>
      <c r="G37" s="18"/>
      <c r="H37" s="18" t="s">
        <v>62</v>
      </c>
      <c r="I37" s="39">
        <v>0</v>
      </c>
      <c r="J37" s="13">
        <f t="shared" si="15"/>
        <v>0</v>
      </c>
      <c r="K37" s="40">
        <f t="shared" si="12"/>
        <v>0</v>
      </c>
      <c r="L37" s="40">
        <f t="shared" si="13"/>
        <v>0</v>
      </c>
      <c r="M37" s="53">
        <f t="shared" si="14"/>
        <v>0</v>
      </c>
    </row>
    <row r="38" spans="1:13" ht="13.5" thickBot="1" x14ac:dyDescent="0.25">
      <c r="A38" s="11" t="s">
        <v>63</v>
      </c>
      <c r="B38" s="39">
        <v>0</v>
      </c>
      <c r="C38" s="13">
        <f t="shared" si="9"/>
        <v>0</v>
      </c>
      <c r="D38" s="40">
        <f t="shared" si="10"/>
        <v>0</v>
      </c>
      <c r="E38" s="40">
        <f t="shared" si="8"/>
        <v>0</v>
      </c>
      <c r="F38" s="40">
        <f t="shared" si="11"/>
        <v>0</v>
      </c>
      <c r="G38" s="18"/>
      <c r="H38" s="18" t="s">
        <v>64</v>
      </c>
      <c r="I38" s="39">
        <v>0</v>
      </c>
      <c r="J38" s="13">
        <f t="shared" si="15"/>
        <v>0</v>
      </c>
      <c r="K38" s="40">
        <f t="shared" si="12"/>
        <v>0</v>
      </c>
      <c r="L38" s="40">
        <f t="shared" si="13"/>
        <v>0</v>
      </c>
      <c r="M38" s="53">
        <f t="shared" si="14"/>
        <v>0</v>
      </c>
    </row>
    <row r="39" spans="1:13" ht="13.5" thickBot="1" x14ac:dyDescent="0.25">
      <c r="A39" s="11" t="s">
        <v>65</v>
      </c>
      <c r="B39" s="39">
        <v>0</v>
      </c>
      <c r="C39" s="13">
        <f t="shared" si="9"/>
        <v>0</v>
      </c>
      <c r="D39" s="40">
        <f t="shared" si="10"/>
        <v>0</v>
      </c>
      <c r="E39" s="40">
        <f t="shared" si="8"/>
        <v>0</v>
      </c>
      <c r="F39" s="40">
        <f t="shared" si="11"/>
        <v>0</v>
      </c>
      <c r="G39" s="18"/>
      <c r="H39" s="18" t="s">
        <v>66</v>
      </c>
      <c r="I39" s="39">
        <v>0</v>
      </c>
      <c r="J39" s="13">
        <f t="shared" si="15"/>
        <v>0</v>
      </c>
      <c r="K39" s="40">
        <f t="shared" si="12"/>
        <v>0</v>
      </c>
      <c r="L39" s="40">
        <f t="shared" si="13"/>
        <v>0</v>
      </c>
      <c r="M39" s="53">
        <f t="shared" si="14"/>
        <v>0</v>
      </c>
    </row>
    <row r="40" spans="1:13" ht="13.5" thickBot="1" x14ac:dyDescent="0.25">
      <c r="A40" s="11" t="s">
        <v>67</v>
      </c>
      <c r="B40" s="39">
        <v>0</v>
      </c>
      <c r="C40" s="13">
        <f t="shared" si="9"/>
        <v>0</v>
      </c>
      <c r="D40" s="40">
        <f t="shared" si="10"/>
        <v>0</v>
      </c>
      <c r="E40" s="40">
        <f t="shared" si="8"/>
        <v>0</v>
      </c>
      <c r="F40" s="40">
        <f t="shared" si="11"/>
        <v>0</v>
      </c>
      <c r="G40" s="18"/>
      <c r="H40" s="18" t="s">
        <v>68</v>
      </c>
      <c r="I40" s="39">
        <v>0</v>
      </c>
      <c r="J40" s="13">
        <f t="shared" si="15"/>
        <v>0</v>
      </c>
      <c r="K40" s="40">
        <f t="shared" si="12"/>
        <v>0</v>
      </c>
      <c r="L40" s="40">
        <f t="shared" si="13"/>
        <v>0</v>
      </c>
      <c r="M40" s="53">
        <f t="shared" si="14"/>
        <v>0</v>
      </c>
    </row>
    <row r="41" spans="1:13" ht="13.5" thickBot="1" x14ac:dyDescent="0.25">
      <c r="A41" s="11" t="s">
        <v>69</v>
      </c>
      <c r="B41" s="39">
        <v>0</v>
      </c>
      <c r="C41" s="13">
        <f t="shared" si="9"/>
        <v>0</v>
      </c>
      <c r="D41" s="40">
        <f t="shared" si="10"/>
        <v>0</v>
      </c>
      <c r="E41" s="40">
        <f t="shared" si="8"/>
        <v>0</v>
      </c>
      <c r="F41" s="40">
        <f t="shared" si="11"/>
        <v>0</v>
      </c>
      <c r="G41" s="18"/>
      <c r="H41" s="18" t="s">
        <v>70</v>
      </c>
      <c r="I41" s="39">
        <v>0</v>
      </c>
      <c r="J41" s="13">
        <f t="shared" si="15"/>
        <v>0</v>
      </c>
      <c r="K41" s="40">
        <f t="shared" si="12"/>
        <v>0</v>
      </c>
      <c r="L41" s="40">
        <f t="shared" si="13"/>
        <v>0</v>
      </c>
      <c r="M41" s="53">
        <f t="shared" si="14"/>
        <v>0</v>
      </c>
    </row>
    <row r="42" spans="1:13" ht="13.5" thickBot="1" x14ac:dyDescent="0.25">
      <c r="A42" s="11" t="s">
        <v>71</v>
      </c>
      <c r="B42" s="43">
        <v>0</v>
      </c>
      <c r="C42" s="44">
        <f t="shared" si="9"/>
        <v>0</v>
      </c>
      <c r="D42" s="45">
        <f t="shared" si="10"/>
        <v>0</v>
      </c>
      <c r="E42" s="45">
        <f t="shared" si="8"/>
        <v>0</v>
      </c>
      <c r="F42" s="45">
        <f t="shared" si="11"/>
        <v>0</v>
      </c>
      <c r="G42" s="18"/>
      <c r="H42" s="18" t="s">
        <v>72</v>
      </c>
      <c r="I42" s="43">
        <v>0</v>
      </c>
      <c r="J42" s="44">
        <f t="shared" si="15"/>
        <v>0</v>
      </c>
      <c r="K42" s="45">
        <f t="shared" si="12"/>
        <v>0</v>
      </c>
      <c r="L42" s="45">
        <f t="shared" si="13"/>
        <v>0</v>
      </c>
      <c r="M42" s="55">
        <f t="shared" si="14"/>
        <v>0</v>
      </c>
    </row>
    <row r="43" spans="1:13" ht="13.5" thickBot="1" x14ac:dyDescent="0.25">
      <c r="A43" s="48" t="s">
        <v>8</v>
      </c>
      <c r="B43" s="56">
        <f>SUM(B31:B42)</f>
        <v>0</v>
      </c>
      <c r="C43" s="57"/>
      <c r="D43" s="58">
        <f>SUM(D31:D42)</f>
        <v>0</v>
      </c>
      <c r="E43" s="58">
        <f>SUM(E31:E42)</f>
        <v>0</v>
      </c>
      <c r="F43" s="58">
        <f>SUM(F31:F42)</f>
        <v>0</v>
      </c>
      <c r="G43" s="59"/>
      <c r="H43" s="48" t="s">
        <v>8</v>
      </c>
      <c r="I43" s="56">
        <f>SUM(I31:I42)</f>
        <v>0</v>
      </c>
      <c r="J43" s="57"/>
      <c r="K43" s="58">
        <f>SUM(K31:K42)</f>
        <v>0</v>
      </c>
      <c r="L43" s="58">
        <f>SUM(L31:L42)</f>
        <v>0</v>
      </c>
      <c r="M43" s="60">
        <f>SUM(M31:M42)</f>
        <v>0</v>
      </c>
    </row>
    <row r="45" spans="1:13" x14ac:dyDescent="0.2">
      <c r="A45" s="1" t="s">
        <v>73</v>
      </c>
    </row>
  </sheetData>
  <protectedRanges>
    <protectedRange sqref="B8:B11" name="Assumptions_1_1"/>
    <protectedRange sqref="B17:B28" name="Year 1_1_1"/>
    <protectedRange sqref="B31:B352" name="Year 2_1_1"/>
    <protectedRange sqref="I17:I28" name="Year 3_1_1"/>
    <protectedRange sqref="I31:I42" name="Year 4_1_1"/>
  </protectedRange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Your Company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Sudman</dc:creator>
  <cp:keywords/>
  <dc:description/>
  <cp:lastModifiedBy>KATHRYN HILL</cp:lastModifiedBy>
  <cp:revision/>
  <dcterms:created xsi:type="dcterms:W3CDTF">2013-03-29T01:24:27Z</dcterms:created>
  <dcterms:modified xsi:type="dcterms:W3CDTF">2015-11-09T00:33:21Z</dcterms:modified>
</cp:coreProperties>
</file>